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0173\Downloads\k\"/>
    </mc:Choice>
  </mc:AlternateContent>
  <xr:revisionPtr revIDLastSave="0" documentId="8_{253D7555-61D9-4803-A6D1-59C48495DC03}" xr6:coauthVersionLast="47" xr6:coauthVersionMax="47" xr10:uidLastSave="{00000000-0000-0000-0000-000000000000}"/>
  <bookViews>
    <workbookView xWindow="348" yWindow="3540" windowWidth="17280" windowHeight="9420" tabRatio="858" activeTab="12" xr2:uid="{D6232690-8D23-4ED2-952C-FD9599F0BB6A}"/>
  </bookViews>
  <sheets>
    <sheet name="Table 1" sheetId="14" r:id="rId1"/>
    <sheet name="Table 2" sheetId="15" r:id="rId2"/>
    <sheet name="Table 2.1" sheetId="16"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2" r:id="rId11"/>
    <sheet name="Table 11" sheetId="11" r:id="rId12"/>
    <sheet name="Table 11.1" sheetId="13" r:id="rId13"/>
  </sheets>
  <definedNames>
    <definedName name="a" localSheetId="0">__qaz123</definedName>
    <definedName name="a" localSheetId="1">__qaz123</definedName>
    <definedName name="a" localSheetId="2">__qaz123</definedName>
    <definedName name="a" localSheetId="3">__qaz123</definedName>
    <definedName name="a" localSheetId="4">__qaz123</definedName>
    <definedName name="a" localSheetId="5">__qaz123</definedName>
    <definedName name="a" localSheetId="6">__qaz123</definedName>
    <definedName name="a" localSheetId="8">__qaz123</definedName>
    <definedName name="a" localSheetId="9">__qaz123</definedName>
    <definedName name="a">__qaz123</definedName>
    <definedName name="Approval1" localSheetId="1" hidden="1">#REF!</definedName>
    <definedName name="Approval1" localSheetId="2" hidden="1">#REF!</definedName>
    <definedName name="Approval1" localSheetId="9" hidden="1">#REF!</definedName>
    <definedName name="Approval1" hidden="1">#REF!</definedName>
    <definedName name="Approval2" localSheetId="1" hidden="1">#REF!</definedName>
    <definedName name="Approval2" localSheetId="2" hidden="1">#REF!</definedName>
    <definedName name="Approval2" localSheetId="9" hidden="1">#REF!</definedName>
    <definedName name="Approval2" hidden="1">#REF!</definedName>
    <definedName name="Approval3" localSheetId="1" hidden="1">#REF!</definedName>
    <definedName name="Approval3" localSheetId="2" hidden="1">#REF!</definedName>
    <definedName name="Approval3" localSheetId="9" hidden="1">#REF!</definedName>
    <definedName name="Approval3" hidden="1">#REF!</definedName>
    <definedName name="Area_Amount" localSheetId="1" hidden="1">#REF!</definedName>
    <definedName name="Area_Amount" localSheetId="2" hidden="1">#REF!</definedName>
    <definedName name="Area_Amount" localSheetId="9" hidden="1">#REF!</definedName>
    <definedName name="Area_Amount" hidden="1">#REF!</definedName>
    <definedName name="Area_Approve" localSheetId="1" hidden="1">#REF!</definedName>
    <definedName name="Area_Approve" localSheetId="2" hidden="1">#REF!</definedName>
    <definedName name="Area_Approve" localSheetId="9" hidden="1">#REF!</definedName>
    <definedName name="Area_Approve" hidden="1">#REF!</definedName>
    <definedName name="Area_Econ" localSheetId="1" hidden="1">#REF!</definedName>
    <definedName name="Area_Econ" localSheetId="2" hidden="1">#REF!</definedName>
    <definedName name="Area_Econ" localSheetId="9" hidden="1">#REF!</definedName>
    <definedName name="Area_Econ" hidden="1">#REF!</definedName>
    <definedName name="Area_Prog" localSheetId="1" hidden="1">#REF!</definedName>
    <definedName name="Area_Prog" localSheetId="2" hidden="1">#REF!</definedName>
    <definedName name="Area_Prog" localSheetId="9" hidden="1">#REF!</definedName>
    <definedName name="Area_Prog" hidden="1">#REF!</definedName>
    <definedName name="Area_SProg" localSheetId="1" hidden="1">#REF!</definedName>
    <definedName name="Area_SProg" localSheetId="2" hidden="1">#REF!</definedName>
    <definedName name="Area_SProg" localSheetId="9" hidden="1">#REF!</definedName>
    <definedName name="Area_SProg" hidden="1">#REF!</definedName>
    <definedName name="Area_When" localSheetId="1" hidden="1">#REF!</definedName>
    <definedName name="Area_When" localSheetId="2" hidden="1">#REF!</definedName>
    <definedName name="Area_When" localSheetId="9" hidden="1">#REF!</definedName>
    <definedName name="Area_When" hidden="1">#REF!</definedName>
    <definedName name="AreaCashFlowSht" localSheetId="0" hidden="1">#REF!</definedName>
    <definedName name="AreaCashFlowSht" localSheetId="3" hidden="1">#REF!</definedName>
    <definedName name="AreaCashFlowSht" localSheetId="4" hidden="1">#REF!</definedName>
    <definedName name="AreaCashFlowSht" localSheetId="5" hidden="1">#REF!</definedName>
    <definedName name="AreaCashFlowSht" localSheetId="6" hidden="1">#REF!</definedName>
    <definedName name="AreaCashFlowSht" localSheetId="8" hidden="1">#REF!</definedName>
    <definedName name="AreaCashFlowSht" localSheetId="9" hidden="1">#REF!</definedName>
    <definedName name="AreaCashFlowSht" hidden="1">#REF!</definedName>
    <definedName name="AreaCashFlowSummary1" localSheetId="0" hidden="1">#REF!</definedName>
    <definedName name="AreaCashFlowSummary1" localSheetId="3" hidden="1">#REF!</definedName>
    <definedName name="AreaCashFlowSummary1" localSheetId="4" hidden="1">#REF!</definedName>
    <definedName name="AreaCashFlowSummary1" localSheetId="5" hidden="1">#REF!</definedName>
    <definedName name="AreaCashFlowSummary1" localSheetId="6" hidden="1">#REF!</definedName>
    <definedName name="AreaCashFlowSummary1" localSheetId="8" hidden="1">#REF!</definedName>
    <definedName name="AreaCashFlowSummary1" localSheetId="9" hidden="1">#REF!</definedName>
    <definedName name="AreaCashFlowSummary1" hidden="1">#REF!</definedName>
    <definedName name="AreaCashFlowSummary2" localSheetId="0" hidden="1">#REF!</definedName>
    <definedName name="AreaCashFlowSummary2" localSheetId="3" hidden="1">#REF!</definedName>
    <definedName name="AreaCashFlowSummary2" localSheetId="4" hidden="1">#REF!</definedName>
    <definedName name="AreaCashFlowSummary2" localSheetId="5" hidden="1">#REF!</definedName>
    <definedName name="AreaCashFlowSummary2" localSheetId="6" hidden="1">#REF!</definedName>
    <definedName name="AreaCashFlowSummary2" localSheetId="8" hidden="1">#REF!</definedName>
    <definedName name="AreaCashFlowSummary2" localSheetId="9" hidden="1">#REF!</definedName>
    <definedName name="AreaCashFlowSummary2" hidden="1">#REF!</definedName>
    <definedName name="B1_av78" localSheetId="0">#REF!</definedName>
    <definedName name="B1_av78" localSheetId="10">#REF!</definedName>
    <definedName name="B1_av78" localSheetId="11">#REF!</definedName>
    <definedName name="B1_av78" localSheetId="12">#REF!</definedName>
    <definedName name="B1_av78" localSheetId="3">#REF!</definedName>
    <definedName name="B1_av78" localSheetId="4">#REF!</definedName>
    <definedName name="B1_av78" localSheetId="5">#REF!</definedName>
    <definedName name="B1_av78" localSheetId="6">#REF!</definedName>
    <definedName name="B1_av78" localSheetId="8">#REF!</definedName>
    <definedName name="B1_av78" localSheetId="9">#REF!</definedName>
    <definedName name="B1_av78">#REF!</definedName>
    <definedName name="B1361595" localSheetId="0">#REF!</definedName>
    <definedName name="B1361595" localSheetId="3">#REF!</definedName>
    <definedName name="B1361595" localSheetId="4">#REF!</definedName>
    <definedName name="B1361595" localSheetId="5">#REF!</definedName>
    <definedName name="B1361595" localSheetId="6">#REF!</definedName>
    <definedName name="B1361595" localSheetId="8">#REF!</definedName>
    <definedName name="B1361595" localSheetId="9">#REF!</definedName>
    <definedName name="B1361595">#REF!</definedName>
    <definedName name="BeforeAfter1" localSheetId="1" hidden="1">#REF!</definedName>
    <definedName name="BeforeAfter1" localSheetId="2" hidden="1">#REF!</definedName>
    <definedName name="BeforeAfter1" localSheetId="9" hidden="1">#REF!</definedName>
    <definedName name="BeforeAfter1" hidden="1">#REF!</definedName>
    <definedName name="BeforeAfter2" localSheetId="1" hidden="1">#REF!</definedName>
    <definedName name="BeforeAfter2" localSheetId="2" hidden="1">#REF!</definedName>
    <definedName name="BeforeAfter2" localSheetId="9" hidden="1">#REF!</definedName>
    <definedName name="BeforeAfter2" hidden="1">#REF!</definedName>
    <definedName name="BLPH1" localSheetId="0" hidden="1">#REF!</definedName>
    <definedName name="BLPH1" localSheetId="3" hidden="1">#REF!</definedName>
    <definedName name="BLPH1" localSheetId="4" hidden="1">#REF!</definedName>
    <definedName name="BLPH1" localSheetId="5" hidden="1">#REF!</definedName>
    <definedName name="BLPH1" localSheetId="6" hidden="1">#REF!</definedName>
    <definedName name="BLPH1" localSheetId="8" hidden="1">#REF!</definedName>
    <definedName name="BLPH1" localSheetId="9" hidden="1">#REF!</definedName>
    <definedName name="BLPH1" hidden="1">#REF!</definedName>
    <definedName name="BLPH10" localSheetId="1" hidden="1">#REF!</definedName>
    <definedName name="BLPH10" localSheetId="2" hidden="1">#REF!</definedName>
    <definedName name="BLPH10" localSheetId="9" hidden="1">#REF!</definedName>
    <definedName name="BLPH10" hidden="1">#REF!</definedName>
    <definedName name="BLPH10000001" localSheetId="0" hidden="1">#REF!</definedName>
    <definedName name="BLPH10000001" localSheetId="3" hidden="1">#REF!</definedName>
    <definedName name="BLPH10000001" localSheetId="4" hidden="1">#REF!</definedName>
    <definedName name="BLPH10000001" localSheetId="5" hidden="1">#REF!</definedName>
    <definedName name="BLPH10000001" localSheetId="6" hidden="1">#REF!</definedName>
    <definedName name="BLPH10000001" localSheetId="8" hidden="1">#REF!</definedName>
    <definedName name="BLPH10000001" localSheetId="9" hidden="1">#REF!</definedName>
    <definedName name="BLPH10000001" hidden="1">#REF!</definedName>
    <definedName name="BLPH10000002" localSheetId="0" hidden="1">#REF!</definedName>
    <definedName name="BLPH10000002" localSheetId="3" hidden="1">#REF!</definedName>
    <definedName name="BLPH10000002" localSheetId="4" hidden="1">#REF!</definedName>
    <definedName name="BLPH10000002" localSheetId="5" hidden="1">#REF!</definedName>
    <definedName name="BLPH10000002" localSheetId="6" hidden="1">#REF!</definedName>
    <definedName name="BLPH10000002" localSheetId="8" hidden="1">#REF!</definedName>
    <definedName name="BLPH10000002" localSheetId="9" hidden="1">#REF!</definedName>
    <definedName name="BLPH10000002" hidden="1">#REF!</definedName>
    <definedName name="BLPH10000003" localSheetId="0" hidden="1">#REF!</definedName>
    <definedName name="BLPH10000003" localSheetId="3" hidden="1">#REF!</definedName>
    <definedName name="BLPH10000003" localSheetId="4" hidden="1">#REF!</definedName>
    <definedName name="BLPH10000003" localSheetId="5" hidden="1">#REF!</definedName>
    <definedName name="BLPH10000003" localSheetId="6" hidden="1">#REF!</definedName>
    <definedName name="BLPH10000003" localSheetId="8" hidden="1">#REF!</definedName>
    <definedName name="BLPH10000003" localSheetId="9" hidden="1">#REF!</definedName>
    <definedName name="BLPH10000003" hidden="1">#REF!</definedName>
    <definedName name="BLPH10000004" localSheetId="0" hidden="1">#REF!</definedName>
    <definedName name="BLPH10000004" localSheetId="3" hidden="1">#REF!</definedName>
    <definedName name="BLPH10000004" localSheetId="4" hidden="1">#REF!</definedName>
    <definedName name="BLPH10000004" localSheetId="5" hidden="1">#REF!</definedName>
    <definedName name="BLPH10000004" localSheetId="6" hidden="1">#REF!</definedName>
    <definedName name="BLPH10000004" localSheetId="8" hidden="1">#REF!</definedName>
    <definedName name="BLPH10000004" localSheetId="9" hidden="1">#REF!</definedName>
    <definedName name="BLPH10000004" hidden="1">#REF!</definedName>
    <definedName name="BLPH10000005" localSheetId="0" hidden="1">#REF!</definedName>
    <definedName name="BLPH10000005" localSheetId="3" hidden="1">#REF!</definedName>
    <definedName name="BLPH10000005" localSheetId="4" hidden="1">#REF!</definedName>
    <definedName name="BLPH10000005" localSheetId="5" hidden="1">#REF!</definedName>
    <definedName name="BLPH10000005" localSheetId="6" hidden="1">#REF!</definedName>
    <definedName name="BLPH10000005" localSheetId="8" hidden="1">#REF!</definedName>
    <definedName name="BLPH10000005" localSheetId="9" hidden="1">#REF!</definedName>
    <definedName name="BLPH10000005" hidden="1">#REF!</definedName>
    <definedName name="BLPH10000006" localSheetId="0" hidden="1">#REF!</definedName>
    <definedName name="BLPH10000006" localSheetId="3" hidden="1">#REF!</definedName>
    <definedName name="BLPH10000006" localSheetId="4" hidden="1">#REF!</definedName>
    <definedName name="BLPH10000006" localSheetId="5" hidden="1">#REF!</definedName>
    <definedName name="BLPH10000006" localSheetId="6" hidden="1">#REF!</definedName>
    <definedName name="BLPH10000006" localSheetId="8" hidden="1">#REF!</definedName>
    <definedName name="BLPH10000006" localSheetId="9" hidden="1">#REF!</definedName>
    <definedName name="BLPH10000006" hidden="1">#REF!</definedName>
    <definedName name="BLPH10000007" localSheetId="0" hidden="1">#REF!</definedName>
    <definedName name="BLPH10000007" localSheetId="3" hidden="1">#REF!</definedName>
    <definedName name="BLPH10000007" localSheetId="4" hidden="1">#REF!</definedName>
    <definedName name="BLPH10000007" localSheetId="5" hidden="1">#REF!</definedName>
    <definedName name="BLPH10000007" localSheetId="6" hidden="1">#REF!</definedName>
    <definedName name="BLPH10000007" localSheetId="8" hidden="1">#REF!</definedName>
    <definedName name="BLPH10000007" localSheetId="9" hidden="1">#REF!</definedName>
    <definedName name="BLPH10000007" hidden="1">#REF!</definedName>
    <definedName name="BLPH10000008" localSheetId="0" hidden="1">#REF!</definedName>
    <definedName name="BLPH10000008" localSheetId="3" hidden="1">#REF!</definedName>
    <definedName name="BLPH10000008" localSheetId="4" hidden="1">#REF!</definedName>
    <definedName name="BLPH10000008" localSheetId="5" hidden="1">#REF!</definedName>
    <definedName name="BLPH10000008" localSheetId="6" hidden="1">#REF!</definedName>
    <definedName name="BLPH10000008" localSheetId="8" hidden="1">#REF!</definedName>
    <definedName name="BLPH10000008" localSheetId="9" hidden="1">#REF!</definedName>
    <definedName name="BLPH10000008" hidden="1">#REF!</definedName>
    <definedName name="BLPH10000009" localSheetId="0" hidden="1">#REF!</definedName>
    <definedName name="BLPH10000009" localSheetId="3" hidden="1">#REF!</definedName>
    <definedName name="BLPH10000009" localSheetId="4" hidden="1">#REF!</definedName>
    <definedName name="BLPH10000009" localSheetId="5" hidden="1">#REF!</definedName>
    <definedName name="BLPH10000009" localSheetId="6" hidden="1">#REF!</definedName>
    <definedName name="BLPH10000009" localSheetId="8" hidden="1">#REF!</definedName>
    <definedName name="BLPH10000009" localSheetId="9" hidden="1">#REF!</definedName>
    <definedName name="BLPH10000009" hidden="1">#REF!</definedName>
    <definedName name="BLPH10000010" localSheetId="0" hidden="1">#REF!</definedName>
    <definedName name="BLPH10000010" localSheetId="3" hidden="1">#REF!</definedName>
    <definedName name="BLPH10000010" localSheetId="4" hidden="1">#REF!</definedName>
    <definedName name="BLPH10000010" localSheetId="5" hidden="1">#REF!</definedName>
    <definedName name="BLPH10000010" localSheetId="6" hidden="1">#REF!</definedName>
    <definedName name="BLPH10000010" localSheetId="8" hidden="1">#REF!</definedName>
    <definedName name="BLPH10000010" localSheetId="9" hidden="1">#REF!</definedName>
    <definedName name="BLPH10000010" hidden="1">#REF!</definedName>
    <definedName name="BLPH10000011" localSheetId="0" hidden="1">#REF!</definedName>
    <definedName name="BLPH10000011" localSheetId="3" hidden="1">#REF!</definedName>
    <definedName name="BLPH10000011" localSheetId="4" hidden="1">#REF!</definedName>
    <definedName name="BLPH10000011" localSheetId="5" hidden="1">#REF!</definedName>
    <definedName name="BLPH10000011" localSheetId="6" hidden="1">#REF!</definedName>
    <definedName name="BLPH10000011" localSheetId="8" hidden="1">#REF!</definedName>
    <definedName name="BLPH10000011" localSheetId="9" hidden="1">#REF!</definedName>
    <definedName name="BLPH10000011" hidden="1">#REF!</definedName>
    <definedName name="BLPH10000012" localSheetId="0" hidden="1">#REF!</definedName>
    <definedName name="BLPH10000012" localSheetId="3" hidden="1">#REF!</definedName>
    <definedName name="BLPH10000012" localSheetId="4" hidden="1">#REF!</definedName>
    <definedName name="BLPH10000012" localSheetId="5" hidden="1">#REF!</definedName>
    <definedName name="BLPH10000012" localSheetId="6" hidden="1">#REF!</definedName>
    <definedName name="BLPH10000012" localSheetId="8" hidden="1">#REF!</definedName>
    <definedName name="BLPH10000012" localSheetId="9" hidden="1">#REF!</definedName>
    <definedName name="BLPH10000012" hidden="1">#REF!</definedName>
    <definedName name="BLPH10000013" localSheetId="0" hidden="1">#REF!</definedName>
    <definedName name="BLPH10000013" localSheetId="3" hidden="1">#REF!</definedName>
    <definedName name="BLPH10000013" localSheetId="4" hidden="1">#REF!</definedName>
    <definedName name="BLPH10000013" localSheetId="5" hidden="1">#REF!</definedName>
    <definedName name="BLPH10000013" localSheetId="6" hidden="1">#REF!</definedName>
    <definedName name="BLPH10000013" localSheetId="8" hidden="1">#REF!</definedName>
    <definedName name="BLPH10000013" localSheetId="9" hidden="1">#REF!</definedName>
    <definedName name="BLPH10000013" hidden="1">#REF!</definedName>
    <definedName name="BLPH10000014" localSheetId="0" hidden="1">#REF!</definedName>
    <definedName name="BLPH10000014" localSheetId="3" hidden="1">#REF!</definedName>
    <definedName name="BLPH10000014" localSheetId="4" hidden="1">#REF!</definedName>
    <definedName name="BLPH10000014" localSheetId="5" hidden="1">#REF!</definedName>
    <definedName name="BLPH10000014" localSheetId="6" hidden="1">#REF!</definedName>
    <definedName name="BLPH10000014" localSheetId="8" hidden="1">#REF!</definedName>
    <definedName name="BLPH10000014" localSheetId="9" hidden="1">#REF!</definedName>
    <definedName name="BLPH10000014" hidden="1">#REF!</definedName>
    <definedName name="BLPH10000015" localSheetId="0" hidden="1">#REF!</definedName>
    <definedName name="BLPH10000015" localSheetId="3" hidden="1">#REF!</definedName>
    <definedName name="BLPH10000015" localSheetId="4" hidden="1">#REF!</definedName>
    <definedName name="BLPH10000015" localSheetId="5" hidden="1">#REF!</definedName>
    <definedName name="BLPH10000015" localSheetId="6" hidden="1">#REF!</definedName>
    <definedName name="BLPH10000015" localSheetId="8" hidden="1">#REF!</definedName>
    <definedName name="BLPH10000015" localSheetId="9" hidden="1">#REF!</definedName>
    <definedName name="BLPH10000015" hidden="1">#REF!</definedName>
    <definedName name="BLPH10000016" localSheetId="0" hidden="1">#REF!</definedName>
    <definedName name="BLPH10000016" localSheetId="3" hidden="1">#REF!</definedName>
    <definedName name="BLPH10000016" localSheetId="4" hidden="1">#REF!</definedName>
    <definedName name="BLPH10000016" localSheetId="5" hidden="1">#REF!</definedName>
    <definedName name="BLPH10000016" localSheetId="6" hidden="1">#REF!</definedName>
    <definedName name="BLPH10000016" localSheetId="8" hidden="1">#REF!</definedName>
    <definedName name="BLPH10000016" localSheetId="9" hidden="1">#REF!</definedName>
    <definedName name="BLPH10000016" hidden="1">#REF!</definedName>
    <definedName name="BLPH10000017" localSheetId="0" hidden="1">#REF!</definedName>
    <definedName name="BLPH10000017" localSheetId="3" hidden="1">#REF!</definedName>
    <definedName name="BLPH10000017" localSheetId="4" hidden="1">#REF!</definedName>
    <definedName name="BLPH10000017" localSheetId="5" hidden="1">#REF!</definedName>
    <definedName name="BLPH10000017" localSheetId="6" hidden="1">#REF!</definedName>
    <definedName name="BLPH10000017" localSheetId="8" hidden="1">#REF!</definedName>
    <definedName name="BLPH10000017" localSheetId="9" hidden="1">#REF!</definedName>
    <definedName name="BLPH10000017" hidden="1">#REF!</definedName>
    <definedName name="BLPH10000018" localSheetId="0" hidden="1">#REF!</definedName>
    <definedName name="BLPH10000018" localSheetId="3" hidden="1">#REF!</definedName>
    <definedName name="BLPH10000018" localSheetId="4" hidden="1">#REF!</definedName>
    <definedName name="BLPH10000018" localSheetId="5" hidden="1">#REF!</definedName>
    <definedName name="BLPH10000018" localSheetId="6" hidden="1">#REF!</definedName>
    <definedName name="BLPH10000018" localSheetId="8" hidden="1">#REF!</definedName>
    <definedName name="BLPH10000018" localSheetId="9" hidden="1">#REF!</definedName>
    <definedName name="BLPH10000018" hidden="1">#REF!</definedName>
    <definedName name="BLPH10000019" localSheetId="0" hidden="1">#REF!</definedName>
    <definedName name="BLPH10000019" localSheetId="3" hidden="1">#REF!</definedName>
    <definedName name="BLPH10000019" localSheetId="4" hidden="1">#REF!</definedName>
    <definedName name="BLPH10000019" localSheetId="5" hidden="1">#REF!</definedName>
    <definedName name="BLPH10000019" localSheetId="6" hidden="1">#REF!</definedName>
    <definedName name="BLPH10000019" localSheetId="8" hidden="1">#REF!</definedName>
    <definedName name="BLPH10000019" localSheetId="9" hidden="1">#REF!</definedName>
    <definedName name="BLPH10000019" hidden="1">#REF!</definedName>
    <definedName name="BLPH10000020" localSheetId="0" hidden="1">#REF!</definedName>
    <definedName name="BLPH10000020" localSheetId="3" hidden="1">#REF!</definedName>
    <definedName name="BLPH10000020" localSheetId="4" hidden="1">#REF!</definedName>
    <definedName name="BLPH10000020" localSheetId="5" hidden="1">#REF!</definedName>
    <definedName name="BLPH10000020" localSheetId="6" hidden="1">#REF!</definedName>
    <definedName name="BLPH10000020" localSheetId="8" hidden="1">#REF!</definedName>
    <definedName name="BLPH10000020" localSheetId="9" hidden="1">#REF!</definedName>
    <definedName name="BLPH10000020" hidden="1">#REF!</definedName>
    <definedName name="BLPH10000021" localSheetId="0" hidden="1">#REF!</definedName>
    <definedName name="BLPH10000021" localSheetId="3" hidden="1">#REF!</definedName>
    <definedName name="BLPH10000021" localSheetId="4" hidden="1">#REF!</definedName>
    <definedName name="BLPH10000021" localSheetId="5" hidden="1">#REF!</definedName>
    <definedName name="BLPH10000021" localSheetId="6" hidden="1">#REF!</definedName>
    <definedName name="BLPH10000021" localSheetId="8" hidden="1">#REF!</definedName>
    <definedName name="BLPH10000021" localSheetId="9" hidden="1">#REF!</definedName>
    <definedName name="BLPH10000021" hidden="1">#REF!</definedName>
    <definedName name="BLPH10000022" localSheetId="0" hidden="1">#REF!</definedName>
    <definedName name="BLPH10000022" localSheetId="3" hidden="1">#REF!</definedName>
    <definedName name="BLPH10000022" localSheetId="4" hidden="1">#REF!</definedName>
    <definedName name="BLPH10000022" localSheetId="5" hidden="1">#REF!</definedName>
    <definedName name="BLPH10000022" localSheetId="6" hidden="1">#REF!</definedName>
    <definedName name="BLPH10000022" localSheetId="8" hidden="1">#REF!</definedName>
    <definedName name="BLPH10000022" localSheetId="9" hidden="1">#REF!</definedName>
    <definedName name="BLPH10000022" hidden="1">#REF!</definedName>
    <definedName name="BLPH10000023" localSheetId="0" hidden="1">#REF!</definedName>
    <definedName name="BLPH10000023" localSheetId="3" hidden="1">#REF!</definedName>
    <definedName name="BLPH10000023" localSheetId="4" hidden="1">#REF!</definedName>
    <definedName name="BLPH10000023" localSheetId="5" hidden="1">#REF!</definedName>
    <definedName name="BLPH10000023" localSheetId="6" hidden="1">#REF!</definedName>
    <definedName name="BLPH10000023" localSheetId="8" hidden="1">#REF!</definedName>
    <definedName name="BLPH10000023" localSheetId="9" hidden="1">#REF!</definedName>
    <definedName name="BLPH10000023" hidden="1">#REF!</definedName>
    <definedName name="BLPH10000024" localSheetId="0" hidden="1">#REF!</definedName>
    <definedName name="BLPH10000024" localSheetId="3" hidden="1">#REF!</definedName>
    <definedName name="BLPH10000024" localSheetId="4" hidden="1">#REF!</definedName>
    <definedName name="BLPH10000024" localSheetId="5" hidden="1">#REF!</definedName>
    <definedName name="BLPH10000024" localSheetId="6" hidden="1">#REF!</definedName>
    <definedName name="BLPH10000024" localSheetId="8" hidden="1">#REF!</definedName>
    <definedName name="BLPH10000024" localSheetId="9" hidden="1">#REF!</definedName>
    <definedName name="BLPH10000024" hidden="1">#REF!</definedName>
    <definedName name="BLPH10000025" localSheetId="0" hidden="1">#REF!</definedName>
    <definedName name="BLPH10000025" localSheetId="3" hidden="1">#REF!</definedName>
    <definedName name="BLPH10000025" localSheetId="4" hidden="1">#REF!</definedName>
    <definedName name="BLPH10000025" localSheetId="5" hidden="1">#REF!</definedName>
    <definedName name="BLPH10000025" localSheetId="6" hidden="1">#REF!</definedName>
    <definedName name="BLPH10000025" localSheetId="8" hidden="1">#REF!</definedName>
    <definedName name="BLPH10000025" localSheetId="9" hidden="1">#REF!</definedName>
    <definedName name="BLPH10000025" hidden="1">#REF!</definedName>
    <definedName name="BLPH10000026" localSheetId="0" hidden="1">#REF!</definedName>
    <definedName name="BLPH10000026" localSheetId="3" hidden="1">#REF!</definedName>
    <definedName name="BLPH10000026" localSheetId="4" hidden="1">#REF!</definedName>
    <definedName name="BLPH10000026" localSheetId="5" hidden="1">#REF!</definedName>
    <definedName name="BLPH10000026" localSheetId="6" hidden="1">#REF!</definedName>
    <definedName name="BLPH10000026" localSheetId="8" hidden="1">#REF!</definedName>
    <definedName name="BLPH10000026" localSheetId="9" hidden="1">#REF!</definedName>
    <definedName name="BLPH10000026" hidden="1">#REF!</definedName>
    <definedName name="BLPH10000027" localSheetId="0" hidden="1">#REF!</definedName>
    <definedName name="BLPH10000027" localSheetId="3" hidden="1">#REF!</definedName>
    <definedName name="BLPH10000027" localSheetId="4" hidden="1">#REF!</definedName>
    <definedName name="BLPH10000027" localSheetId="5" hidden="1">#REF!</definedName>
    <definedName name="BLPH10000027" localSheetId="6" hidden="1">#REF!</definedName>
    <definedName name="BLPH10000027" localSheetId="8" hidden="1">#REF!</definedName>
    <definedName name="BLPH10000027" localSheetId="9" hidden="1">#REF!</definedName>
    <definedName name="BLPH10000027" hidden="1">#REF!</definedName>
    <definedName name="BLPH10000028" localSheetId="0" hidden="1">#REF!</definedName>
    <definedName name="BLPH10000028" localSheetId="3" hidden="1">#REF!</definedName>
    <definedName name="BLPH10000028" localSheetId="4" hidden="1">#REF!</definedName>
    <definedName name="BLPH10000028" localSheetId="5" hidden="1">#REF!</definedName>
    <definedName name="BLPH10000028" localSheetId="6" hidden="1">#REF!</definedName>
    <definedName name="BLPH10000028" localSheetId="8" hidden="1">#REF!</definedName>
    <definedName name="BLPH10000028" localSheetId="9" hidden="1">#REF!</definedName>
    <definedName name="BLPH10000028" hidden="1">#REF!</definedName>
    <definedName name="BLPH10000029" localSheetId="0" hidden="1">#REF!</definedName>
    <definedName name="BLPH10000029" localSheetId="3" hidden="1">#REF!</definedName>
    <definedName name="BLPH10000029" localSheetId="4" hidden="1">#REF!</definedName>
    <definedName name="BLPH10000029" localSheetId="5" hidden="1">#REF!</definedName>
    <definedName name="BLPH10000029" localSheetId="6" hidden="1">#REF!</definedName>
    <definedName name="BLPH10000029" localSheetId="8" hidden="1">#REF!</definedName>
    <definedName name="BLPH10000029" localSheetId="9" hidden="1">#REF!</definedName>
    <definedName name="BLPH10000029" hidden="1">#REF!</definedName>
    <definedName name="BLPH10000030" localSheetId="0" hidden="1">#REF!</definedName>
    <definedName name="BLPH10000030" localSheetId="3" hidden="1">#REF!</definedName>
    <definedName name="BLPH10000030" localSheetId="4" hidden="1">#REF!</definedName>
    <definedName name="BLPH10000030" localSheetId="5" hidden="1">#REF!</definedName>
    <definedName name="BLPH10000030" localSheetId="6" hidden="1">#REF!</definedName>
    <definedName name="BLPH10000030" localSheetId="8" hidden="1">#REF!</definedName>
    <definedName name="BLPH10000030" localSheetId="9" hidden="1">#REF!</definedName>
    <definedName name="BLPH10000030" hidden="1">#REF!</definedName>
    <definedName name="BLPH10000031" localSheetId="0" hidden="1">#REF!</definedName>
    <definedName name="BLPH10000031" localSheetId="3" hidden="1">#REF!</definedName>
    <definedName name="BLPH10000031" localSheetId="4" hidden="1">#REF!</definedName>
    <definedName name="BLPH10000031" localSheetId="5" hidden="1">#REF!</definedName>
    <definedName name="BLPH10000031" localSheetId="6" hidden="1">#REF!</definedName>
    <definedName name="BLPH10000031" localSheetId="8" hidden="1">#REF!</definedName>
    <definedName name="BLPH10000031" localSheetId="9" hidden="1">#REF!</definedName>
    <definedName name="BLPH10000031" hidden="1">#REF!</definedName>
    <definedName name="BLPH10000032" localSheetId="0" hidden="1">#REF!</definedName>
    <definedName name="BLPH10000032" localSheetId="3" hidden="1">#REF!</definedName>
    <definedName name="BLPH10000032" localSheetId="4" hidden="1">#REF!</definedName>
    <definedName name="BLPH10000032" localSheetId="5" hidden="1">#REF!</definedName>
    <definedName name="BLPH10000032" localSheetId="6" hidden="1">#REF!</definedName>
    <definedName name="BLPH10000032" localSheetId="8" hidden="1">#REF!</definedName>
    <definedName name="BLPH10000032" localSheetId="9" hidden="1">#REF!</definedName>
    <definedName name="BLPH10000032" hidden="1">#REF!</definedName>
    <definedName name="BLPH10000033" localSheetId="0" hidden="1">#REF!</definedName>
    <definedName name="BLPH10000033" localSheetId="3" hidden="1">#REF!</definedName>
    <definedName name="BLPH10000033" localSheetId="4" hidden="1">#REF!</definedName>
    <definedName name="BLPH10000033" localSheetId="5" hidden="1">#REF!</definedName>
    <definedName name="BLPH10000033" localSheetId="6" hidden="1">#REF!</definedName>
    <definedName name="BLPH10000033" localSheetId="8" hidden="1">#REF!</definedName>
    <definedName name="BLPH10000033" localSheetId="9" hidden="1">#REF!</definedName>
    <definedName name="BLPH10000033" hidden="1">#REF!</definedName>
    <definedName name="BLPH10000034" localSheetId="0" hidden="1">#REF!</definedName>
    <definedName name="BLPH10000034" localSheetId="3" hidden="1">#REF!</definedName>
    <definedName name="BLPH10000034" localSheetId="4" hidden="1">#REF!</definedName>
    <definedName name="BLPH10000034" localSheetId="5" hidden="1">#REF!</definedName>
    <definedName name="BLPH10000034" localSheetId="6" hidden="1">#REF!</definedName>
    <definedName name="BLPH10000034" localSheetId="8" hidden="1">#REF!</definedName>
    <definedName name="BLPH10000034" localSheetId="9" hidden="1">#REF!</definedName>
    <definedName name="BLPH10000034" hidden="1">#REF!</definedName>
    <definedName name="BLPH10000035" localSheetId="0" hidden="1">#REF!</definedName>
    <definedName name="BLPH10000035" localSheetId="3" hidden="1">#REF!</definedName>
    <definedName name="BLPH10000035" localSheetId="4" hidden="1">#REF!</definedName>
    <definedName name="BLPH10000035" localSheetId="5" hidden="1">#REF!</definedName>
    <definedName name="BLPH10000035" localSheetId="6" hidden="1">#REF!</definedName>
    <definedName name="BLPH10000035" localSheetId="8" hidden="1">#REF!</definedName>
    <definedName name="BLPH10000035" localSheetId="9" hidden="1">#REF!</definedName>
    <definedName name="BLPH10000035" hidden="1">#REF!</definedName>
    <definedName name="BLPH10000036" localSheetId="0" hidden="1">#REF!</definedName>
    <definedName name="BLPH10000036" localSheetId="3" hidden="1">#REF!</definedName>
    <definedName name="BLPH10000036" localSheetId="4" hidden="1">#REF!</definedName>
    <definedName name="BLPH10000036" localSheetId="5" hidden="1">#REF!</definedName>
    <definedName name="BLPH10000036" localSheetId="6" hidden="1">#REF!</definedName>
    <definedName name="BLPH10000036" localSheetId="8" hidden="1">#REF!</definedName>
    <definedName name="BLPH10000036" localSheetId="9" hidden="1">#REF!</definedName>
    <definedName name="BLPH10000036" hidden="1">#REF!</definedName>
    <definedName name="BLPH10000047" localSheetId="0" hidden="1">#REF!</definedName>
    <definedName name="BLPH10000047" localSheetId="3" hidden="1">#REF!</definedName>
    <definedName name="BLPH10000047" localSheetId="4" hidden="1">#REF!</definedName>
    <definedName name="BLPH10000047" localSheetId="5" hidden="1">#REF!</definedName>
    <definedName name="BLPH10000047" localSheetId="6" hidden="1">#REF!</definedName>
    <definedName name="BLPH10000047" localSheetId="8" hidden="1">#REF!</definedName>
    <definedName name="BLPH10000047" localSheetId="9" hidden="1">#REF!</definedName>
    <definedName name="BLPH10000047" hidden="1">#REF!</definedName>
    <definedName name="BLPH10000048" localSheetId="0" hidden="1">#REF!</definedName>
    <definedName name="BLPH10000048" localSheetId="3" hidden="1">#REF!</definedName>
    <definedName name="BLPH10000048" localSheetId="4" hidden="1">#REF!</definedName>
    <definedName name="BLPH10000048" localSheetId="5" hidden="1">#REF!</definedName>
    <definedName name="BLPH10000048" localSheetId="6" hidden="1">#REF!</definedName>
    <definedName name="BLPH10000048" localSheetId="8" hidden="1">#REF!</definedName>
    <definedName name="BLPH10000048" localSheetId="9" hidden="1">#REF!</definedName>
    <definedName name="BLPH10000048" hidden="1">#REF!</definedName>
    <definedName name="BLPH10000049" localSheetId="0" hidden="1">#REF!</definedName>
    <definedName name="BLPH10000049" localSheetId="3" hidden="1">#REF!</definedName>
    <definedName name="BLPH10000049" localSheetId="4" hidden="1">#REF!</definedName>
    <definedName name="BLPH10000049" localSheetId="5" hidden="1">#REF!</definedName>
    <definedName name="BLPH10000049" localSheetId="6" hidden="1">#REF!</definedName>
    <definedName name="BLPH10000049" localSheetId="8" hidden="1">#REF!</definedName>
    <definedName name="BLPH10000049" localSheetId="9" hidden="1">#REF!</definedName>
    <definedName name="BLPH10000049" hidden="1">#REF!</definedName>
    <definedName name="BLPH10000050" localSheetId="0" hidden="1">#REF!</definedName>
    <definedName name="BLPH10000050" localSheetId="3" hidden="1">#REF!</definedName>
    <definedName name="BLPH10000050" localSheetId="4" hidden="1">#REF!</definedName>
    <definedName name="BLPH10000050" localSheetId="5" hidden="1">#REF!</definedName>
    <definedName name="BLPH10000050" localSheetId="6" hidden="1">#REF!</definedName>
    <definedName name="BLPH10000050" localSheetId="8" hidden="1">#REF!</definedName>
    <definedName name="BLPH10000050" localSheetId="9" hidden="1">#REF!</definedName>
    <definedName name="BLPH10000050" hidden="1">#REF!</definedName>
    <definedName name="BLPH10000051" localSheetId="0" hidden="1">#REF!</definedName>
    <definedName name="BLPH10000051" localSheetId="3" hidden="1">#REF!</definedName>
    <definedName name="BLPH10000051" localSheetId="4" hidden="1">#REF!</definedName>
    <definedName name="BLPH10000051" localSheetId="5" hidden="1">#REF!</definedName>
    <definedName name="BLPH10000051" localSheetId="6" hidden="1">#REF!</definedName>
    <definedName name="BLPH10000051" localSheetId="8" hidden="1">#REF!</definedName>
    <definedName name="BLPH10000051" localSheetId="9" hidden="1">#REF!</definedName>
    <definedName name="BLPH10000051" hidden="1">#REF!</definedName>
    <definedName name="BLPH10000052" localSheetId="0" hidden="1">#REF!</definedName>
    <definedName name="BLPH10000052" localSheetId="3" hidden="1">#REF!</definedName>
    <definedName name="BLPH10000052" localSheetId="4" hidden="1">#REF!</definedName>
    <definedName name="BLPH10000052" localSheetId="5" hidden="1">#REF!</definedName>
    <definedName name="BLPH10000052" localSheetId="6" hidden="1">#REF!</definedName>
    <definedName name="BLPH10000052" localSheetId="8" hidden="1">#REF!</definedName>
    <definedName name="BLPH10000052" localSheetId="9" hidden="1">#REF!</definedName>
    <definedName name="BLPH10000052" hidden="1">#REF!</definedName>
    <definedName name="BLPH10000053" localSheetId="0" hidden="1">#REF!</definedName>
    <definedName name="BLPH10000053" localSheetId="3" hidden="1">#REF!</definedName>
    <definedName name="BLPH10000053" localSheetId="4" hidden="1">#REF!</definedName>
    <definedName name="BLPH10000053" localSheetId="5" hidden="1">#REF!</definedName>
    <definedName name="BLPH10000053" localSheetId="6" hidden="1">#REF!</definedName>
    <definedName name="BLPH10000053" localSheetId="8" hidden="1">#REF!</definedName>
    <definedName name="BLPH10000053" localSheetId="9" hidden="1">#REF!</definedName>
    <definedName name="BLPH10000053" hidden="1">#REF!</definedName>
    <definedName name="BLPH10000054" localSheetId="0" hidden="1">#REF!</definedName>
    <definedName name="BLPH10000054" localSheetId="3" hidden="1">#REF!</definedName>
    <definedName name="BLPH10000054" localSheetId="4" hidden="1">#REF!</definedName>
    <definedName name="BLPH10000054" localSheetId="5" hidden="1">#REF!</definedName>
    <definedName name="BLPH10000054" localSheetId="6" hidden="1">#REF!</definedName>
    <definedName name="BLPH10000054" localSheetId="8" hidden="1">#REF!</definedName>
    <definedName name="BLPH10000054" localSheetId="9" hidden="1">#REF!</definedName>
    <definedName name="BLPH10000054" hidden="1">#REF!</definedName>
    <definedName name="BLPH10000055" localSheetId="0" hidden="1">#REF!</definedName>
    <definedName name="BLPH10000055" localSheetId="3" hidden="1">#REF!</definedName>
    <definedName name="BLPH10000055" localSheetId="4" hidden="1">#REF!</definedName>
    <definedName name="BLPH10000055" localSheetId="5" hidden="1">#REF!</definedName>
    <definedName name="BLPH10000055" localSheetId="6" hidden="1">#REF!</definedName>
    <definedName name="BLPH10000055" localSheetId="8" hidden="1">#REF!</definedName>
    <definedName name="BLPH10000055" localSheetId="9" hidden="1">#REF!</definedName>
    <definedName name="BLPH10000055" hidden="1">#REF!</definedName>
    <definedName name="BLPH10000056" localSheetId="0" hidden="1">#REF!</definedName>
    <definedName name="BLPH10000056" localSheetId="3" hidden="1">#REF!</definedName>
    <definedName name="BLPH10000056" localSheetId="4" hidden="1">#REF!</definedName>
    <definedName name="BLPH10000056" localSheetId="5" hidden="1">#REF!</definedName>
    <definedName name="BLPH10000056" localSheetId="6" hidden="1">#REF!</definedName>
    <definedName name="BLPH10000056" localSheetId="8" hidden="1">#REF!</definedName>
    <definedName name="BLPH10000056" localSheetId="9" hidden="1">#REF!</definedName>
    <definedName name="BLPH10000056" hidden="1">#REF!</definedName>
    <definedName name="BLPH10000057" localSheetId="0" hidden="1">#REF!</definedName>
    <definedName name="BLPH10000057" localSheetId="3" hidden="1">#REF!</definedName>
    <definedName name="BLPH10000057" localSheetId="4" hidden="1">#REF!</definedName>
    <definedName name="BLPH10000057" localSheetId="5" hidden="1">#REF!</definedName>
    <definedName name="BLPH10000057" localSheetId="6" hidden="1">#REF!</definedName>
    <definedName name="BLPH10000057" localSheetId="8" hidden="1">#REF!</definedName>
    <definedName name="BLPH10000057" localSheetId="9" hidden="1">#REF!</definedName>
    <definedName name="BLPH10000057" hidden="1">#REF!</definedName>
    <definedName name="BLPH10000058" localSheetId="0" hidden="1">#REF!</definedName>
    <definedName name="BLPH10000058" localSheetId="3" hidden="1">#REF!</definedName>
    <definedName name="BLPH10000058" localSheetId="4" hidden="1">#REF!</definedName>
    <definedName name="BLPH10000058" localSheetId="5" hidden="1">#REF!</definedName>
    <definedName name="BLPH10000058" localSheetId="6" hidden="1">#REF!</definedName>
    <definedName name="BLPH10000058" localSheetId="8" hidden="1">#REF!</definedName>
    <definedName name="BLPH10000058" localSheetId="9" hidden="1">#REF!</definedName>
    <definedName name="BLPH10000058" hidden="1">#REF!</definedName>
    <definedName name="BLPH10000059" localSheetId="0" hidden="1">#REF!</definedName>
    <definedName name="BLPH10000059" localSheetId="3" hidden="1">#REF!</definedName>
    <definedName name="BLPH10000059" localSheetId="4" hidden="1">#REF!</definedName>
    <definedName name="BLPH10000059" localSheetId="5" hidden="1">#REF!</definedName>
    <definedName name="BLPH10000059" localSheetId="6" hidden="1">#REF!</definedName>
    <definedName name="BLPH10000059" localSheetId="8" hidden="1">#REF!</definedName>
    <definedName name="BLPH10000059" localSheetId="9" hidden="1">#REF!</definedName>
    <definedName name="BLPH10000059" hidden="1">#REF!</definedName>
    <definedName name="BLPH10000060" localSheetId="0" hidden="1">#REF!</definedName>
    <definedName name="BLPH10000060" localSheetId="3" hidden="1">#REF!</definedName>
    <definedName name="BLPH10000060" localSheetId="4" hidden="1">#REF!</definedName>
    <definedName name="BLPH10000060" localSheetId="5" hidden="1">#REF!</definedName>
    <definedName name="BLPH10000060" localSheetId="6" hidden="1">#REF!</definedName>
    <definedName name="BLPH10000060" localSheetId="8" hidden="1">#REF!</definedName>
    <definedName name="BLPH10000060" localSheetId="9" hidden="1">#REF!</definedName>
    <definedName name="BLPH10000060" hidden="1">#REF!</definedName>
    <definedName name="BLPH10000061" localSheetId="0" hidden="1">#REF!</definedName>
    <definedName name="BLPH10000061" localSheetId="3" hidden="1">#REF!</definedName>
    <definedName name="BLPH10000061" localSheetId="4" hidden="1">#REF!</definedName>
    <definedName name="BLPH10000061" localSheetId="5" hidden="1">#REF!</definedName>
    <definedName name="BLPH10000061" localSheetId="6" hidden="1">#REF!</definedName>
    <definedName name="BLPH10000061" localSheetId="8" hidden="1">#REF!</definedName>
    <definedName name="BLPH10000061" localSheetId="9" hidden="1">#REF!</definedName>
    <definedName name="BLPH10000061" hidden="1">#REF!</definedName>
    <definedName name="BLPH10000062" localSheetId="0" hidden="1">#REF!</definedName>
    <definedName name="BLPH10000062" localSheetId="3" hidden="1">#REF!</definedName>
    <definedName name="BLPH10000062" localSheetId="4" hidden="1">#REF!</definedName>
    <definedName name="BLPH10000062" localSheetId="5" hidden="1">#REF!</definedName>
    <definedName name="BLPH10000062" localSheetId="6" hidden="1">#REF!</definedName>
    <definedName name="BLPH10000062" localSheetId="8" hidden="1">#REF!</definedName>
    <definedName name="BLPH10000062" localSheetId="9" hidden="1">#REF!</definedName>
    <definedName name="BLPH10000062" hidden="1">#REF!</definedName>
    <definedName name="BLPH10000063" localSheetId="0" hidden="1">#REF!</definedName>
    <definedName name="BLPH10000063" localSheetId="3" hidden="1">#REF!</definedName>
    <definedName name="BLPH10000063" localSheetId="4" hidden="1">#REF!</definedName>
    <definedName name="BLPH10000063" localSheetId="5" hidden="1">#REF!</definedName>
    <definedName name="BLPH10000063" localSheetId="6" hidden="1">#REF!</definedName>
    <definedName name="BLPH10000063" localSheetId="8" hidden="1">#REF!</definedName>
    <definedName name="BLPH10000063" localSheetId="9" hidden="1">#REF!</definedName>
    <definedName name="BLPH10000063" hidden="1">#REF!</definedName>
    <definedName name="BLPH10000064" localSheetId="0" hidden="1">#REF!</definedName>
    <definedName name="BLPH10000064" localSheetId="3" hidden="1">#REF!</definedName>
    <definedName name="BLPH10000064" localSheetId="4" hidden="1">#REF!</definedName>
    <definedName name="BLPH10000064" localSheetId="5" hidden="1">#REF!</definedName>
    <definedName name="BLPH10000064" localSheetId="6" hidden="1">#REF!</definedName>
    <definedName name="BLPH10000064" localSheetId="8" hidden="1">#REF!</definedName>
    <definedName name="BLPH10000064" localSheetId="9" hidden="1">#REF!</definedName>
    <definedName name="BLPH10000064" hidden="1">#REF!</definedName>
    <definedName name="BLPH10000065" localSheetId="0" hidden="1">#REF!</definedName>
    <definedName name="BLPH10000065" localSheetId="3" hidden="1">#REF!</definedName>
    <definedName name="BLPH10000065" localSheetId="4" hidden="1">#REF!</definedName>
    <definedName name="BLPH10000065" localSheetId="5" hidden="1">#REF!</definedName>
    <definedName name="BLPH10000065" localSheetId="6" hidden="1">#REF!</definedName>
    <definedName name="BLPH10000065" localSheetId="8" hidden="1">#REF!</definedName>
    <definedName name="BLPH10000065" localSheetId="9" hidden="1">#REF!</definedName>
    <definedName name="BLPH10000065" hidden="1">#REF!</definedName>
    <definedName name="BLPH10000066" localSheetId="0" hidden="1">#REF!</definedName>
    <definedName name="BLPH10000066" localSheetId="3" hidden="1">#REF!</definedName>
    <definedName name="BLPH10000066" localSheetId="4" hidden="1">#REF!</definedName>
    <definedName name="BLPH10000066" localSheetId="5" hidden="1">#REF!</definedName>
    <definedName name="BLPH10000066" localSheetId="6" hidden="1">#REF!</definedName>
    <definedName name="BLPH10000066" localSheetId="8" hidden="1">#REF!</definedName>
    <definedName name="BLPH10000066" localSheetId="9" hidden="1">#REF!</definedName>
    <definedName name="BLPH10000066" hidden="1">#REF!</definedName>
    <definedName name="BLPH10000067" localSheetId="0" hidden="1">#REF!</definedName>
    <definedName name="BLPH10000067" localSheetId="3" hidden="1">#REF!</definedName>
    <definedName name="BLPH10000067" localSheetId="4" hidden="1">#REF!</definedName>
    <definedName name="BLPH10000067" localSheetId="5" hidden="1">#REF!</definedName>
    <definedName name="BLPH10000067" localSheetId="6" hidden="1">#REF!</definedName>
    <definedName name="BLPH10000067" localSheetId="8" hidden="1">#REF!</definedName>
    <definedName name="BLPH10000067" localSheetId="9" hidden="1">#REF!</definedName>
    <definedName name="BLPH10000067" hidden="1">#REF!</definedName>
    <definedName name="BLPH10000078" localSheetId="1" hidden="1">#REF!</definedName>
    <definedName name="BLPH10000078" localSheetId="2" hidden="1">#REF!</definedName>
    <definedName name="BLPH10000078" localSheetId="9" hidden="1">#REF!</definedName>
    <definedName name="BLPH10000078" hidden="1">#REF!</definedName>
    <definedName name="BLPH10000079" localSheetId="1" hidden="1">#REF!</definedName>
    <definedName name="BLPH10000079" localSheetId="2" hidden="1">#REF!</definedName>
    <definedName name="BLPH10000079" localSheetId="9" hidden="1">#REF!</definedName>
    <definedName name="BLPH10000079" hidden="1">#REF!</definedName>
    <definedName name="BLPH10000080" localSheetId="1" hidden="1">#REF!</definedName>
    <definedName name="BLPH10000080" localSheetId="2" hidden="1">#REF!</definedName>
    <definedName name="BLPH10000080" localSheetId="9" hidden="1">#REF!</definedName>
    <definedName name="BLPH10000080" hidden="1">#REF!</definedName>
    <definedName name="BLPH10000081" localSheetId="1" hidden="1">#REF!</definedName>
    <definedName name="BLPH10000081" localSheetId="2" hidden="1">#REF!</definedName>
    <definedName name="BLPH10000081" localSheetId="9" hidden="1">#REF!</definedName>
    <definedName name="BLPH10000081" hidden="1">#REF!</definedName>
    <definedName name="BLPH10000082" localSheetId="0" hidden="1">#REF!</definedName>
    <definedName name="BLPH10000082" localSheetId="1" hidden="1">#REF!</definedName>
    <definedName name="BLPH10000082" localSheetId="2" hidden="1">#REF!</definedName>
    <definedName name="BLPH10000082" localSheetId="3" hidden="1">#REF!</definedName>
    <definedName name="BLPH10000082" localSheetId="4" hidden="1">#REF!</definedName>
    <definedName name="BLPH10000082" localSheetId="5" hidden="1">#REF!</definedName>
    <definedName name="BLPH10000082" localSheetId="6" hidden="1">#REF!</definedName>
    <definedName name="BLPH10000082" localSheetId="8" hidden="1">#REF!</definedName>
    <definedName name="BLPH10000082" localSheetId="9" hidden="1">#REF!</definedName>
    <definedName name="BLPH10000082" hidden="1">#REF!</definedName>
    <definedName name="BLPH11" localSheetId="1" hidden="1">#REF!</definedName>
    <definedName name="BLPH11" localSheetId="2" hidden="1">#REF!</definedName>
    <definedName name="BLPH11" localSheetId="9" hidden="1">#REF!</definedName>
    <definedName name="BLPH11" hidden="1">#REF!</definedName>
    <definedName name="BLPH12" localSheetId="1" hidden="1">#REF!</definedName>
    <definedName name="BLPH12" localSheetId="2" hidden="1">#REF!</definedName>
    <definedName name="BLPH12" localSheetId="9" hidden="1">#REF!</definedName>
    <definedName name="BLPH12" hidden="1">#REF!</definedName>
    <definedName name="BLPH13" localSheetId="1" hidden="1">#REF!</definedName>
    <definedName name="BLPH13" localSheetId="2" hidden="1">#REF!</definedName>
    <definedName name="BLPH13" localSheetId="9" hidden="1">#REF!</definedName>
    <definedName name="BLPH13" hidden="1">#REF!</definedName>
    <definedName name="BLPH14" localSheetId="1" hidden="1">#REF!</definedName>
    <definedName name="BLPH14" localSheetId="2" hidden="1">#REF!</definedName>
    <definedName name="BLPH14" localSheetId="9" hidden="1">#REF!</definedName>
    <definedName name="BLPH14" hidden="1">#REF!</definedName>
    <definedName name="BLPH15" localSheetId="1" hidden="1">#REF!</definedName>
    <definedName name="BLPH15" localSheetId="2" hidden="1">#REF!</definedName>
    <definedName name="BLPH15" localSheetId="9" hidden="1">#REF!</definedName>
    <definedName name="BLPH15" hidden="1">#REF!</definedName>
    <definedName name="BLPH16" localSheetId="1" hidden="1">#REF!</definedName>
    <definedName name="BLPH16" localSheetId="2" hidden="1">#REF!</definedName>
    <definedName name="BLPH16" localSheetId="9" hidden="1">#REF!</definedName>
    <definedName name="BLPH16" hidden="1">#REF!</definedName>
    <definedName name="BLPH17" localSheetId="1" hidden="1">#REF!</definedName>
    <definedName name="BLPH17" localSheetId="2" hidden="1">#REF!</definedName>
    <definedName name="BLPH17" localSheetId="9" hidden="1">#REF!</definedName>
    <definedName name="BLPH17" hidden="1">#REF!</definedName>
    <definedName name="BLPH18" localSheetId="1" hidden="1">#REF!</definedName>
    <definedName name="BLPH18" localSheetId="2" hidden="1">#REF!</definedName>
    <definedName name="BLPH18" localSheetId="9" hidden="1">#REF!</definedName>
    <definedName name="BLPH18" hidden="1">#REF!</definedName>
    <definedName name="BLPH19" localSheetId="1" hidden="1">#REF!</definedName>
    <definedName name="BLPH19" localSheetId="2" hidden="1">#REF!</definedName>
    <definedName name="BLPH19" localSheetId="9" hidden="1">#REF!</definedName>
    <definedName name="BLPH19" hidden="1">#REF!</definedName>
    <definedName name="BLPH2" localSheetId="1" hidden="1">#REF!</definedName>
    <definedName name="BLPH2" localSheetId="2" hidden="1">#REF!</definedName>
    <definedName name="BLPH2" localSheetId="9" hidden="1">#REF!</definedName>
    <definedName name="BLPH2" hidden="1">#REF!</definedName>
    <definedName name="BLPH20" localSheetId="1" hidden="1">#REF!</definedName>
    <definedName name="BLPH20" localSheetId="2" hidden="1">#REF!</definedName>
    <definedName name="BLPH20" localSheetId="9" hidden="1">#REF!</definedName>
    <definedName name="BLPH20" hidden="1">#REF!</definedName>
    <definedName name="BLPH21" localSheetId="1" hidden="1">#REF!</definedName>
    <definedName name="BLPH21" localSheetId="2" hidden="1">#REF!</definedName>
    <definedName name="BLPH21" localSheetId="9" hidden="1">#REF!</definedName>
    <definedName name="BLPH21" hidden="1">#REF!</definedName>
    <definedName name="BLPH22" localSheetId="1" hidden="1">#REF!</definedName>
    <definedName name="BLPH22" localSheetId="2" hidden="1">#REF!</definedName>
    <definedName name="BLPH22" localSheetId="9" hidden="1">#REF!</definedName>
    <definedName name="BLPH22" hidden="1">#REF!</definedName>
    <definedName name="BLPH23" localSheetId="0" hidden="1">#REF!</definedName>
    <definedName name="BLPH23" localSheetId="1" hidden="1">#REF!</definedName>
    <definedName name="BLPH23" localSheetId="2" hidden="1">#REF!</definedName>
    <definedName name="BLPH23" localSheetId="3" hidden="1">#REF!</definedName>
    <definedName name="BLPH23" localSheetId="4" hidden="1">#REF!</definedName>
    <definedName name="BLPH23" localSheetId="5" hidden="1">#REF!</definedName>
    <definedName name="BLPH23" localSheetId="6" hidden="1">#REF!</definedName>
    <definedName name="BLPH23" localSheetId="8" hidden="1">#REF!</definedName>
    <definedName name="BLPH23" localSheetId="9" hidden="1">#REF!</definedName>
    <definedName name="BLPH23" hidden="1">#REF!</definedName>
    <definedName name="BLPH24" localSheetId="1" hidden="1">#REF!</definedName>
    <definedName name="BLPH24" localSheetId="2" hidden="1">#REF!</definedName>
    <definedName name="BLPH24" localSheetId="9" hidden="1">#REF!</definedName>
    <definedName name="BLPH24" hidden="1">#REF!</definedName>
    <definedName name="BLPH25" localSheetId="1" hidden="1">#REF!</definedName>
    <definedName name="BLPH25" localSheetId="2" hidden="1">#REF!</definedName>
    <definedName name="BLPH25" localSheetId="9" hidden="1">#REF!</definedName>
    <definedName name="BLPH25" hidden="1">#REF!</definedName>
    <definedName name="BLPH28" localSheetId="1" hidden="1">#REF!</definedName>
    <definedName name="BLPH28" localSheetId="2" hidden="1">#REF!</definedName>
    <definedName name="BLPH28" localSheetId="9" hidden="1">#REF!</definedName>
    <definedName name="BLPH28" hidden="1">#REF!</definedName>
    <definedName name="BLPH29" localSheetId="1" hidden="1">#REF!</definedName>
    <definedName name="BLPH29" localSheetId="2" hidden="1">#REF!</definedName>
    <definedName name="BLPH29" localSheetId="9" hidden="1">#REF!</definedName>
    <definedName name="BLPH29" hidden="1">#REF!</definedName>
    <definedName name="BLPH3" localSheetId="1" hidden="1">#REF!</definedName>
    <definedName name="BLPH3" localSheetId="2" hidden="1">#REF!</definedName>
    <definedName name="BLPH3" localSheetId="9" hidden="1">#REF!</definedName>
    <definedName name="BLPH3" hidden="1">#REF!</definedName>
    <definedName name="BLPH30" localSheetId="1" hidden="1">#REF!</definedName>
    <definedName name="BLPH30" localSheetId="2" hidden="1">#REF!</definedName>
    <definedName name="BLPH30" localSheetId="9" hidden="1">#REF!</definedName>
    <definedName name="BLPH30" hidden="1">#REF!</definedName>
    <definedName name="BLPH31" localSheetId="1" hidden="1">#REF!</definedName>
    <definedName name="BLPH31" localSheetId="2" hidden="1">#REF!</definedName>
    <definedName name="BLPH31" localSheetId="9" hidden="1">#REF!</definedName>
    <definedName name="BLPH31" hidden="1">#REF!</definedName>
    <definedName name="BLPH32" localSheetId="1" hidden="1">#REF!</definedName>
    <definedName name="BLPH32" localSheetId="2" hidden="1">#REF!</definedName>
    <definedName name="BLPH32" localSheetId="9" hidden="1">#REF!</definedName>
    <definedName name="BLPH32" hidden="1">#REF!</definedName>
    <definedName name="BLPH33" localSheetId="1" hidden="1">#REF!</definedName>
    <definedName name="BLPH33" localSheetId="2" hidden="1">#REF!</definedName>
    <definedName name="BLPH33" localSheetId="9" hidden="1">#REF!</definedName>
    <definedName name="BLPH33" hidden="1">#REF!</definedName>
    <definedName name="BLPH34" localSheetId="1" hidden="1">#REF!</definedName>
    <definedName name="BLPH34" localSheetId="2" hidden="1">#REF!</definedName>
    <definedName name="BLPH34" localSheetId="9" hidden="1">#REF!</definedName>
    <definedName name="BLPH34" hidden="1">#REF!</definedName>
    <definedName name="BLPH35" localSheetId="1" hidden="1">#REF!</definedName>
    <definedName name="BLPH35" localSheetId="2" hidden="1">#REF!</definedName>
    <definedName name="BLPH35" localSheetId="9" hidden="1">#REF!</definedName>
    <definedName name="BLPH35" hidden="1">#REF!</definedName>
    <definedName name="BLPH36" localSheetId="1" hidden="1">#REF!</definedName>
    <definedName name="BLPH36" localSheetId="2" hidden="1">#REF!</definedName>
    <definedName name="BLPH36" localSheetId="9" hidden="1">#REF!</definedName>
    <definedName name="BLPH36" hidden="1">#REF!</definedName>
    <definedName name="BLPH37" localSheetId="1" hidden="1">#REF!</definedName>
    <definedName name="BLPH37" localSheetId="2" hidden="1">#REF!</definedName>
    <definedName name="BLPH37" localSheetId="9" hidden="1">#REF!</definedName>
    <definedName name="BLPH37" hidden="1">#REF!</definedName>
    <definedName name="BLPH38" localSheetId="1" hidden="1">#REF!</definedName>
    <definedName name="BLPH38" localSheetId="2" hidden="1">#REF!</definedName>
    <definedName name="BLPH38" localSheetId="9" hidden="1">#REF!</definedName>
    <definedName name="BLPH38" hidden="1">#REF!</definedName>
    <definedName name="BLPH39" localSheetId="1" hidden="1">#REF!</definedName>
    <definedName name="BLPH39" localSheetId="2" hidden="1">#REF!</definedName>
    <definedName name="BLPH39" localSheetId="9" hidden="1">#REF!</definedName>
    <definedName name="BLPH39" hidden="1">#REF!</definedName>
    <definedName name="BLPH4" localSheetId="1" hidden="1">#REF!</definedName>
    <definedName name="BLPH4" localSheetId="2" hidden="1">#REF!</definedName>
    <definedName name="BLPH4" localSheetId="9" hidden="1">#REF!</definedName>
    <definedName name="BLPH4" hidden="1">#REF!</definedName>
    <definedName name="BLPH40" localSheetId="1" hidden="1">#REF!</definedName>
    <definedName name="BLPH40" localSheetId="2" hidden="1">#REF!</definedName>
    <definedName name="BLPH40" localSheetId="9" hidden="1">#REF!</definedName>
    <definedName name="BLPH40" hidden="1">#REF!</definedName>
    <definedName name="BLPH41" localSheetId="1" hidden="1">#REF!</definedName>
    <definedName name="BLPH41" localSheetId="2" hidden="1">#REF!</definedName>
    <definedName name="BLPH41" localSheetId="9" hidden="1">#REF!</definedName>
    <definedName name="BLPH41" hidden="1">#REF!</definedName>
    <definedName name="BLPH42" localSheetId="1" hidden="1">#REF!</definedName>
    <definedName name="BLPH42" localSheetId="2" hidden="1">#REF!</definedName>
    <definedName name="BLPH42" localSheetId="9" hidden="1">#REF!</definedName>
    <definedName name="BLPH42" hidden="1">#REF!</definedName>
    <definedName name="BLPH43" localSheetId="1" hidden="1">#REF!</definedName>
    <definedName name="BLPH43" localSheetId="2" hidden="1">#REF!</definedName>
    <definedName name="BLPH43" localSheetId="9" hidden="1">#REF!</definedName>
    <definedName name="BLPH43" hidden="1">#REF!</definedName>
    <definedName name="BLPH44" localSheetId="1" hidden="1">#REF!</definedName>
    <definedName name="BLPH44" localSheetId="2" hidden="1">#REF!</definedName>
    <definedName name="BLPH44" localSheetId="9" hidden="1">#REF!</definedName>
    <definedName name="BLPH44" hidden="1">#REF!</definedName>
    <definedName name="BLPH45" localSheetId="1" hidden="1">#REF!</definedName>
    <definedName name="BLPH45" localSheetId="2" hidden="1">#REF!</definedName>
    <definedName name="BLPH45" localSheetId="9" hidden="1">#REF!</definedName>
    <definedName name="BLPH45" hidden="1">#REF!</definedName>
    <definedName name="BLPH46" localSheetId="1" hidden="1">#REF!</definedName>
    <definedName name="BLPH46" localSheetId="2" hidden="1">#REF!</definedName>
    <definedName name="BLPH46" localSheetId="9" hidden="1">#REF!</definedName>
    <definedName name="BLPH46" hidden="1">#REF!</definedName>
    <definedName name="BLPH47" localSheetId="1" hidden="1">#REF!</definedName>
    <definedName name="BLPH47" localSheetId="2" hidden="1">#REF!</definedName>
    <definedName name="BLPH47" localSheetId="9" hidden="1">#REF!</definedName>
    <definedName name="BLPH47" hidden="1">#REF!</definedName>
    <definedName name="BLPH48" localSheetId="1" hidden="1">#REF!</definedName>
    <definedName name="BLPH48" localSheetId="2" hidden="1">#REF!</definedName>
    <definedName name="BLPH48" localSheetId="9" hidden="1">#REF!</definedName>
    <definedName name="BLPH48" hidden="1">#REF!</definedName>
    <definedName name="BLPH49" localSheetId="0" hidden="1">#REF!</definedName>
    <definedName name="BLPH49" localSheetId="1" hidden="1">#REF!</definedName>
    <definedName name="BLPH49" localSheetId="2" hidden="1">#REF!</definedName>
    <definedName name="BLPH49" localSheetId="3" hidden="1">#REF!</definedName>
    <definedName name="BLPH49" localSheetId="4" hidden="1">#REF!</definedName>
    <definedName name="BLPH49" localSheetId="5" hidden="1">#REF!</definedName>
    <definedName name="BLPH49" localSheetId="6" hidden="1">#REF!</definedName>
    <definedName name="BLPH49" localSheetId="8" hidden="1">#REF!</definedName>
    <definedName name="BLPH49" localSheetId="9" hidden="1">#REF!</definedName>
    <definedName name="BLPH49" hidden="1">#REF!</definedName>
    <definedName name="BLPH5" localSheetId="1" hidden="1">#REF!</definedName>
    <definedName name="BLPH5" localSheetId="2" hidden="1">#REF!</definedName>
    <definedName name="BLPH5" localSheetId="9" hidden="1">#REF!</definedName>
    <definedName name="BLPH5" hidden="1">#REF!</definedName>
    <definedName name="BLPH50" localSheetId="1" hidden="1">#REF!</definedName>
    <definedName name="BLPH50" localSheetId="2" hidden="1">#REF!</definedName>
    <definedName name="BLPH50" localSheetId="9" hidden="1">#REF!</definedName>
    <definedName name="BLPH50" hidden="1">#REF!</definedName>
    <definedName name="BLPH51" localSheetId="0" hidden="1">#REF!</definedName>
    <definedName name="BLPH51" localSheetId="1" hidden="1">#REF!</definedName>
    <definedName name="BLPH51" localSheetId="2" hidden="1">#REF!</definedName>
    <definedName name="BLPH51" localSheetId="3" hidden="1">#REF!</definedName>
    <definedName name="BLPH51" localSheetId="4" hidden="1">#REF!</definedName>
    <definedName name="BLPH51" localSheetId="5" hidden="1">#REF!</definedName>
    <definedName name="BLPH51" localSheetId="6" hidden="1">#REF!</definedName>
    <definedName name="BLPH51" localSheetId="8" hidden="1">#REF!</definedName>
    <definedName name="BLPH51" localSheetId="9" hidden="1">#REF!</definedName>
    <definedName name="BLPH51" hidden="1">#REF!</definedName>
    <definedName name="BLPH52" localSheetId="1" hidden="1">#REF!</definedName>
    <definedName name="BLPH52" localSheetId="2" hidden="1">#REF!</definedName>
    <definedName name="BLPH52" localSheetId="9" hidden="1">#REF!</definedName>
    <definedName name="BLPH52" hidden="1">#REF!</definedName>
    <definedName name="BLPH53" localSheetId="1" hidden="1">#REF!</definedName>
    <definedName name="BLPH53" localSheetId="2" hidden="1">#REF!</definedName>
    <definedName name="BLPH53" localSheetId="9" hidden="1">#REF!</definedName>
    <definedName name="BLPH53" hidden="1">#REF!</definedName>
    <definedName name="BLPH54" localSheetId="1" hidden="1">#REF!</definedName>
    <definedName name="BLPH54" localSheetId="2" hidden="1">#REF!</definedName>
    <definedName name="BLPH54" localSheetId="9" hidden="1">#REF!</definedName>
    <definedName name="BLPH54" hidden="1">#REF!</definedName>
    <definedName name="BLPH55" localSheetId="1" hidden="1">#REF!</definedName>
    <definedName name="BLPH55" localSheetId="2" hidden="1">#REF!</definedName>
    <definedName name="BLPH55" localSheetId="9" hidden="1">#REF!</definedName>
    <definedName name="BLPH55" hidden="1">#REF!</definedName>
    <definedName name="BLPH56" localSheetId="1" hidden="1">#REF!</definedName>
    <definedName name="BLPH56" localSheetId="2" hidden="1">#REF!</definedName>
    <definedName name="BLPH56" localSheetId="9" hidden="1">#REF!</definedName>
    <definedName name="BLPH56" hidden="1">#REF!</definedName>
    <definedName name="BLPH57" localSheetId="1" hidden="1">#REF!</definedName>
    <definedName name="BLPH57" localSheetId="2" hidden="1">#REF!</definedName>
    <definedName name="BLPH57" localSheetId="9" hidden="1">#REF!</definedName>
    <definedName name="BLPH57" hidden="1">#REF!</definedName>
    <definedName name="BLPH58" localSheetId="1" hidden="1">#REF!</definedName>
    <definedName name="BLPH58" localSheetId="2" hidden="1">#REF!</definedName>
    <definedName name="BLPH58" localSheetId="9" hidden="1">#REF!</definedName>
    <definedName name="BLPH58" hidden="1">#REF!</definedName>
    <definedName name="BLPH59" localSheetId="1" hidden="1">#REF!</definedName>
    <definedName name="BLPH59" localSheetId="2" hidden="1">#REF!</definedName>
    <definedName name="BLPH59" localSheetId="9" hidden="1">#REF!</definedName>
    <definedName name="BLPH59" hidden="1">#REF!</definedName>
    <definedName name="BLPH6" localSheetId="1" hidden="1">#REF!</definedName>
    <definedName name="BLPH6" localSheetId="2" hidden="1">#REF!</definedName>
    <definedName name="BLPH6" localSheetId="9" hidden="1">#REF!</definedName>
    <definedName name="BLPH6" hidden="1">#REF!</definedName>
    <definedName name="BLPH60" localSheetId="1" hidden="1">#REF!</definedName>
    <definedName name="BLPH60" localSheetId="2" hidden="1">#REF!</definedName>
    <definedName name="BLPH60" localSheetId="9" hidden="1">#REF!</definedName>
    <definedName name="BLPH60" hidden="1">#REF!</definedName>
    <definedName name="BLPH61" localSheetId="1" hidden="1">#REF!</definedName>
    <definedName name="BLPH61" localSheetId="2" hidden="1">#REF!</definedName>
    <definedName name="BLPH61" localSheetId="9" hidden="1">#REF!</definedName>
    <definedName name="BLPH61" hidden="1">#REF!</definedName>
    <definedName name="BLPH62" localSheetId="1" hidden="1">#REF!</definedName>
    <definedName name="BLPH62" localSheetId="2" hidden="1">#REF!</definedName>
    <definedName name="BLPH62" localSheetId="9" hidden="1">#REF!</definedName>
    <definedName name="BLPH62" hidden="1">#REF!</definedName>
    <definedName name="BLPH63" localSheetId="0" hidden="1">#REF!</definedName>
    <definedName name="BLPH63" localSheetId="1" hidden="1">#REF!</definedName>
    <definedName name="BLPH63" localSheetId="2" hidden="1">#REF!</definedName>
    <definedName name="BLPH63" localSheetId="3" hidden="1">#REF!</definedName>
    <definedName name="BLPH63" localSheetId="4" hidden="1">#REF!</definedName>
    <definedName name="BLPH63" localSheetId="5" hidden="1">#REF!</definedName>
    <definedName name="BLPH63" localSheetId="6" hidden="1">#REF!</definedName>
    <definedName name="BLPH63" localSheetId="8" hidden="1">#REF!</definedName>
    <definedName name="BLPH63" localSheetId="9" hidden="1">#REF!</definedName>
    <definedName name="BLPH63" hidden="1">#REF!</definedName>
    <definedName name="BLPH64" localSheetId="0" hidden="1">#REF!</definedName>
    <definedName name="BLPH64" localSheetId="1" hidden="1">#REF!</definedName>
    <definedName name="BLPH64" localSheetId="2" hidden="1">#REF!</definedName>
    <definedName name="BLPH64" localSheetId="3" hidden="1">#REF!</definedName>
    <definedName name="BLPH64" localSheetId="4" hidden="1">#REF!</definedName>
    <definedName name="BLPH64" localSheetId="5" hidden="1">#REF!</definedName>
    <definedName name="BLPH64" localSheetId="6" hidden="1">#REF!</definedName>
    <definedName name="BLPH64" localSheetId="8" hidden="1">#REF!</definedName>
    <definedName name="BLPH64" localSheetId="9" hidden="1">#REF!</definedName>
    <definedName name="BLPH64" hidden="1">#REF!</definedName>
    <definedName name="BLPH65" localSheetId="0" hidden="1">#REF!</definedName>
    <definedName name="BLPH65" localSheetId="1" hidden="1">#REF!</definedName>
    <definedName name="BLPH65" localSheetId="2" hidden="1">#REF!</definedName>
    <definedName name="BLPH65" localSheetId="3" hidden="1">#REF!</definedName>
    <definedName name="BLPH65" localSheetId="4" hidden="1">#REF!</definedName>
    <definedName name="BLPH65" localSheetId="5" hidden="1">#REF!</definedName>
    <definedName name="BLPH65" localSheetId="9" hidden="1">#REF!</definedName>
    <definedName name="BLPH65" hidden="1">#REF!</definedName>
    <definedName name="BLPH66" localSheetId="0" hidden="1">#REF!</definedName>
    <definedName name="BLPH66" localSheetId="1" hidden="1">#REF!</definedName>
    <definedName name="BLPH66" localSheetId="2" hidden="1">#REF!</definedName>
    <definedName name="BLPH66" localSheetId="3" hidden="1">#REF!</definedName>
    <definedName name="BLPH66" localSheetId="4" hidden="1">#REF!</definedName>
    <definedName name="BLPH66" localSheetId="5" hidden="1">#REF!</definedName>
    <definedName name="BLPH66" localSheetId="9" hidden="1">#REF!</definedName>
    <definedName name="BLPH66" hidden="1">#REF!</definedName>
    <definedName name="BLPH67" localSheetId="1" hidden="1">#REF!</definedName>
    <definedName name="BLPH67" localSheetId="2" hidden="1">#REF!</definedName>
    <definedName name="BLPH67" localSheetId="3" hidden="1">#REF!</definedName>
    <definedName name="BLPH67" localSheetId="4" hidden="1">#REF!</definedName>
    <definedName name="BLPH67" localSheetId="5" hidden="1">#REF!</definedName>
    <definedName name="BLPH67" localSheetId="9" hidden="1">#REF!</definedName>
    <definedName name="BLPH67" hidden="1">#REF!</definedName>
    <definedName name="BLPH68" localSheetId="1" hidden="1">#REF!</definedName>
    <definedName name="BLPH68" localSheetId="2" hidden="1">#REF!</definedName>
    <definedName name="BLPH68" localSheetId="3" hidden="1">#REF!</definedName>
    <definedName name="BLPH68" localSheetId="4" hidden="1">#REF!</definedName>
    <definedName name="BLPH68" localSheetId="5" hidden="1">#REF!</definedName>
    <definedName name="BLPH68" localSheetId="9" hidden="1">#REF!</definedName>
    <definedName name="BLPH68" hidden="1">#REF!</definedName>
    <definedName name="BLPH69" localSheetId="1" hidden="1">#REF!</definedName>
    <definedName name="BLPH69" localSheetId="2" hidden="1">#REF!</definedName>
    <definedName name="BLPH69" localSheetId="3" hidden="1">#REF!</definedName>
    <definedName name="BLPH69" localSheetId="4" hidden="1">#REF!</definedName>
    <definedName name="BLPH69" localSheetId="5" hidden="1">#REF!</definedName>
    <definedName name="BLPH69" localSheetId="9" hidden="1">#REF!</definedName>
    <definedName name="BLPH69" hidden="1">#REF!</definedName>
    <definedName name="BLPH7" localSheetId="1" hidden="1">#REF!</definedName>
    <definedName name="BLPH7" localSheetId="2" hidden="1">#REF!</definedName>
    <definedName name="BLPH7" localSheetId="9" hidden="1">#REF!</definedName>
    <definedName name="BLPH7" hidden="1">#REF!</definedName>
    <definedName name="BLPH70" localSheetId="0" hidden="1">#REF!</definedName>
    <definedName name="BLPH70" localSheetId="1" hidden="1">#REF!</definedName>
    <definedName name="BLPH70" localSheetId="2" hidden="1">#REF!</definedName>
    <definedName name="BLPH70" localSheetId="3" hidden="1">#REF!</definedName>
    <definedName name="BLPH70" localSheetId="4" hidden="1">#REF!</definedName>
    <definedName name="BLPH70" localSheetId="5" hidden="1">#REF!</definedName>
    <definedName name="BLPH70" localSheetId="6" hidden="1">#REF!</definedName>
    <definedName name="BLPH70" localSheetId="8" hidden="1">#REF!</definedName>
    <definedName name="BLPH70" localSheetId="9" hidden="1">#REF!</definedName>
    <definedName name="BLPH70" hidden="1">#REF!</definedName>
    <definedName name="BLPH71" localSheetId="1" hidden="1">#REF!</definedName>
    <definedName name="BLPH71" localSheetId="2" hidden="1">#REF!</definedName>
    <definedName name="BLPH71" localSheetId="9" hidden="1">#REF!</definedName>
    <definedName name="BLPH71" hidden="1">#REF!</definedName>
    <definedName name="BLPH72" localSheetId="1" hidden="1">#REF!</definedName>
    <definedName name="BLPH72" localSheetId="2" hidden="1">#REF!</definedName>
    <definedName name="BLPH72" localSheetId="9" hidden="1">#REF!</definedName>
    <definedName name="BLPH72" hidden="1">#REF!</definedName>
    <definedName name="BLPH73" localSheetId="1" hidden="1">#REF!</definedName>
    <definedName name="BLPH73" localSheetId="2" hidden="1">#REF!</definedName>
    <definedName name="BLPH73" localSheetId="9" hidden="1">#REF!</definedName>
    <definedName name="BLPH73" hidden="1">#REF!</definedName>
    <definedName name="BLPH74" localSheetId="1" hidden="1">#REF!</definedName>
    <definedName name="BLPH74" localSheetId="2" hidden="1">#REF!</definedName>
    <definedName name="BLPH74" localSheetId="9" hidden="1">#REF!</definedName>
    <definedName name="BLPH74" hidden="1">#REF!</definedName>
    <definedName name="BLPH75" localSheetId="1" hidden="1">#REF!</definedName>
    <definedName name="BLPH75" localSheetId="2" hidden="1">#REF!</definedName>
    <definedName name="BLPH75" localSheetId="9" hidden="1">#REF!</definedName>
    <definedName name="BLPH75" hidden="1">#REF!</definedName>
    <definedName name="BLPH76" localSheetId="0" hidden="1">#REF!</definedName>
    <definedName name="BLPH76" localSheetId="1" hidden="1">#REF!</definedName>
    <definedName name="BLPH76" localSheetId="2" hidden="1">#REF!</definedName>
    <definedName name="BLPH76" localSheetId="3" hidden="1">#REF!</definedName>
    <definedName name="BLPH76" localSheetId="4" hidden="1">#REF!</definedName>
    <definedName name="BLPH76" localSheetId="5" hidden="1">#REF!</definedName>
    <definedName name="BLPH76" localSheetId="6" hidden="1">#REF!</definedName>
    <definedName name="BLPH76" localSheetId="8" hidden="1">#REF!</definedName>
    <definedName name="BLPH76" localSheetId="9" hidden="1">#REF!</definedName>
    <definedName name="BLPH76" hidden="1">#REF!</definedName>
    <definedName name="BLPH77" localSheetId="0" hidden="1">#REF!</definedName>
    <definedName name="BLPH77" localSheetId="1" hidden="1">#REF!</definedName>
    <definedName name="BLPH77" localSheetId="2" hidden="1">#REF!</definedName>
    <definedName name="BLPH77" localSheetId="3" hidden="1">#REF!</definedName>
    <definedName name="BLPH77" localSheetId="4" hidden="1">#REF!</definedName>
    <definedName name="BLPH77" localSheetId="5" hidden="1">#REF!</definedName>
    <definedName name="BLPH77" localSheetId="6" hidden="1">#REF!</definedName>
    <definedName name="BLPH77" localSheetId="8" hidden="1">#REF!</definedName>
    <definedName name="BLPH77" localSheetId="9" hidden="1">#REF!</definedName>
    <definedName name="BLPH77" hidden="1">#REF!</definedName>
    <definedName name="BLPH78" localSheetId="1" hidden="1">#REF!</definedName>
    <definedName name="BLPH78" localSheetId="2" hidden="1">#REF!</definedName>
    <definedName name="BLPH78" localSheetId="9" hidden="1">#REF!</definedName>
    <definedName name="BLPH78" hidden="1">#REF!</definedName>
    <definedName name="BLPH79" localSheetId="1" hidden="1">#REF!</definedName>
    <definedName name="BLPH79" localSheetId="2" hidden="1">#REF!</definedName>
    <definedName name="BLPH79" localSheetId="9" hidden="1">#REF!</definedName>
    <definedName name="BLPH79" hidden="1">#REF!</definedName>
    <definedName name="BLPH8" localSheetId="1" hidden="1">#REF!</definedName>
    <definedName name="BLPH8" localSheetId="2" hidden="1">#REF!</definedName>
    <definedName name="BLPH8" localSheetId="9" hidden="1">#REF!</definedName>
    <definedName name="BLPH8" hidden="1">#REF!</definedName>
    <definedName name="BLPH80" localSheetId="1" hidden="1">#REF!</definedName>
    <definedName name="BLPH80" localSheetId="2" hidden="1">#REF!</definedName>
    <definedName name="BLPH80" localSheetId="9" hidden="1">#REF!</definedName>
    <definedName name="BLPH80" hidden="1">#REF!</definedName>
    <definedName name="BLPH81" localSheetId="1" hidden="1">#REF!</definedName>
    <definedName name="BLPH81" localSheetId="2" hidden="1">#REF!</definedName>
    <definedName name="BLPH81" localSheetId="9" hidden="1">#REF!</definedName>
    <definedName name="BLPH81" hidden="1">#REF!</definedName>
    <definedName name="BLPH82" localSheetId="1" hidden="1">#REF!</definedName>
    <definedName name="BLPH82" localSheetId="2" hidden="1">#REF!</definedName>
    <definedName name="BLPH82" localSheetId="9" hidden="1">#REF!</definedName>
    <definedName name="BLPH82" hidden="1">#REF!</definedName>
    <definedName name="BLPH83" localSheetId="0" hidden="1">#REF!</definedName>
    <definedName name="BLPH83" localSheetId="1" hidden="1">#REF!</definedName>
    <definedName name="BLPH83" localSheetId="2" hidden="1">#REF!</definedName>
    <definedName name="BLPH83" localSheetId="3" hidden="1">#REF!</definedName>
    <definedName name="BLPH83" localSheetId="4" hidden="1">#REF!</definedName>
    <definedName name="BLPH83" localSheetId="5" hidden="1">#REF!</definedName>
    <definedName name="BLPH83" localSheetId="6" hidden="1">#REF!</definedName>
    <definedName name="BLPH83" localSheetId="8" hidden="1">#REF!</definedName>
    <definedName name="BLPH83" localSheetId="9" hidden="1">#REF!</definedName>
    <definedName name="BLPH83" hidden="1">#REF!</definedName>
    <definedName name="BLPH84" localSheetId="0" hidden="1">#REF!</definedName>
    <definedName name="BLPH84" localSheetId="1" hidden="1">#REF!</definedName>
    <definedName name="BLPH84" localSheetId="2" hidden="1">#REF!</definedName>
    <definedName name="BLPH84" localSheetId="3" hidden="1">#REF!</definedName>
    <definedName name="BLPH84" localSheetId="4" hidden="1">#REF!</definedName>
    <definedName name="BLPH84" localSheetId="5" hidden="1">#REF!</definedName>
    <definedName name="BLPH84" localSheetId="6" hidden="1">#REF!</definedName>
    <definedName name="BLPH84" localSheetId="8" hidden="1">#REF!</definedName>
    <definedName name="BLPH84" localSheetId="9" hidden="1">#REF!</definedName>
    <definedName name="BLPH84" hidden="1">#REF!</definedName>
    <definedName name="BLPH85" localSheetId="1" hidden="1">#REF!</definedName>
    <definedName name="BLPH85" localSheetId="2" hidden="1">#REF!</definedName>
    <definedName name="BLPH85" localSheetId="9" hidden="1">#REF!</definedName>
    <definedName name="BLPH85" hidden="1">#REF!</definedName>
    <definedName name="BLPH86" localSheetId="0" hidden="1">#REF!</definedName>
    <definedName name="BLPH86" localSheetId="3" hidden="1">#REF!</definedName>
    <definedName name="BLPH86" localSheetId="4" hidden="1">#REF!</definedName>
    <definedName name="BLPH86" localSheetId="5" hidden="1">#REF!</definedName>
    <definedName name="BLPH86" localSheetId="6" hidden="1">#REF!</definedName>
    <definedName name="BLPH86" localSheetId="8" hidden="1">#REF!</definedName>
    <definedName name="BLPH86" localSheetId="9" hidden="1">#REF!</definedName>
    <definedName name="BLPH86" hidden="1">#REF!</definedName>
    <definedName name="BLPH87" localSheetId="1" hidden="1">#REF!</definedName>
    <definedName name="BLPH87" localSheetId="2" hidden="1">#REF!</definedName>
    <definedName name="BLPH87" localSheetId="9" hidden="1">#REF!</definedName>
    <definedName name="BLPH87" hidden="1">#REF!</definedName>
    <definedName name="BLPH88" localSheetId="1" hidden="1">#REF!</definedName>
    <definedName name="BLPH88" localSheetId="2" hidden="1">#REF!</definedName>
    <definedName name="BLPH88" localSheetId="9" hidden="1">#REF!</definedName>
    <definedName name="BLPH88" hidden="1">#REF!</definedName>
    <definedName name="BLPH89" localSheetId="1" hidden="1">#REF!</definedName>
    <definedName name="BLPH89" localSheetId="2" hidden="1">#REF!</definedName>
    <definedName name="BLPH89" localSheetId="9" hidden="1">#REF!</definedName>
    <definedName name="BLPH89" hidden="1">#REF!</definedName>
    <definedName name="BLPH9" localSheetId="1" hidden="1">#REF!</definedName>
    <definedName name="BLPH9" localSheetId="2" hidden="1">#REF!</definedName>
    <definedName name="BLPH9" localSheetId="9" hidden="1">#REF!</definedName>
    <definedName name="BLPH9" hidden="1">#REF!</definedName>
    <definedName name="BLPH90" localSheetId="1" hidden="1">#REF!</definedName>
    <definedName name="BLPH90" localSheetId="2" hidden="1">#REF!</definedName>
    <definedName name="BLPH90" localSheetId="9" hidden="1">#REF!</definedName>
    <definedName name="BLPH90" hidden="1">#REF!</definedName>
    <definedName name="Budget_adjusted_96_97" localSheetId="0">#REF!</definedName>
    <definedName name="Budget_adjusted_96_97" localSheetId="10">#REF!</definedName>
    <definedName name="Budget_adjusted_96_97" localSheetId="11">#REF!</definedName>
    <definedName name="Budget_adjusted_96_97" localSheetId="12">#REF!</definedName>
    <definedName name="Budget_adjusted_96_97" localSheetId="3">#REF!</definedName>
    <definedName name="Budget_adjusted_96_97" localSheetId="4">#REF!</definedName>
    <definedName name="Budget_adjusted_96_97" localSheetId="5">#REF!</definedName>
    <definedName name="Budget_adjusted_96_97" localSheetId="6">#REF!</definedName>
    <definedName name="Budget_adjusted_96_97" localSheetId="8">#REF!</definedName>
    <definedName name="Budget_adjusted_96_97" localSheetId="9">#REF!</definedName>
    <definedName name="Budget_adjusted_96_97">#REF!</definedName>
    <definedName name="Budget_main_96_97" localSheetId="0">#REF!</definedName>
    <definedName name="Budget_main_96_97" localSheetId="10">#REF!</definedName>
    <definedName name="Budget_main_96_97" localSheetId="11">#REF!</definedName>
    <definedName name="Budget_main_96_97" localSheetId="12">#REF!</definedName>
    <definedName name="Budget_main_96_97" localSheetId="3">#REF!</definedName>
    <definedName name="Budget_main_96_97" localSheetId="4">#REF!</definedName>
    <definedName name="Budget_main_96_97" localSheetId="5">#REF!</definedName>
    <definedName name="Budget_main_96_97" localSheetId="6">#REF!</definedName>
    <definedName name="Budget_main_96_97" localSheetId="8">#REF!</definedName>
    <definedName name="Budget_main_96_97" localSheetId="9">#REF!</definedName>
    <definedName name="Budget_main_96_97">#REF!</definedName>
    <definedName name="Budget_main_97_98" localSheetId="0">#REF!</definedName>
    <definedName name="Budget_main_97_98" localSheetId="10">#REF!</definedName>
    <definedName name="Budget_main_97_98" localSheetId="11">#REF!</definedName>
    <definedName name="Budget_main_97_98" localSheetId="12">#REF!</definedName>
    <definedName name="Budget_main_97_98" localSheetId="3">#REF!</definedName>
    <definedName name="Budget_main_97_98" localSheetId="4">#REF!</definedName>
    <definedName name="Budget_main_97_98" localSheetId="5">#REF!</definedName>
    <definedName name="Budget_main_97_98" localSheetId="6">#REF!</definedName>
    <definedName name="Budget_main_97_98" localSheetId="8">#REF!</definedName>
    <definedName name="Budget_main_97_98" localSheetId="9">#REF!</definedName>
    <definedName name="Budget_main_97_98">#REF!</definedName>
    <definedName name="calc.debt_costs" localSheetId="1">#REF!</definedName>
    <definedName name="calc.debt_costs" localSheetId="2">#REF!</definedName>
    <definedName name="calc.debt_costs" localSheetId="9">#REF!</definedName>
    <definedName name="calc.debt_costs">#REF!</definedName>
    <definedName name="calc.lookup_calc.debt" localSheetId="1">#REF!</definedName>
    <definedName name="calc.lookup_calc.debt" localSheetId="2">#REF!</definedName>
    <definedName name="calc.lookup_calc.debt" localSheetId="9">#REF!</definedName>
    <definedName name="calc.lookup_calc.debt">#REF!</definedName>
    <definedName name="calc.lookup_in.fiscal" localSheetId="1">#REF!</definedName>
    <definedName name="calc.lookup_in.fiscal" localSheetId="2">#REF!</definedName>
    <definedName name="calc.lookup_in.fiscal" localSheetId="9">#REF!</definedName>
    <definedName name="calc.lookup_in.fiscal">#REF!</definedName>
    <definedName name="calc.lookup_out.fiscal" localSheetId="1">#REF!</definedName>
    <definedName name="calc.lookup_out.fiscal" localSheetId="2">#REF!</definedName>
    <definedName name="calc.lookup_out.fiscal" localSheetId="9">#REF!</definedName>
    <definedName name="calc.lookup_out.fiscal">#REF!</definedName>
    <definedName name="CalY0" localSheetId="0" hidden="1">#REF!</definedName>
    <definedName name="CalY0" localSheetId="3" hidden="1">#REF!</definedName>
    <definedName name="CalY0" localSheetId="4" hidden="1">#REF!</definedName>
    <definedName name="CalY0" localSheetId="5" hidden="1">#REF!</definedName>
    <definedName name="CalY0" localSheetId="6" hidden="1">#REF!</definedName>
    <definedName name="CalY0" localSheetId="8" hidden="1">#REF!</definedName>
    <definedName name="CalY0" localSheetId="9" hidden="1">#REF!</definedName>
    <definedName name="CalY0" hidden="1">#REF!</definedName>
    <definedName name="CalY1" localSheetId="0" hidden="1">#REF!</definedName>
    <definedName name="CalY1" localSheetId="3" hidden="1">#REF!</definedName>
    <definedName name="CalY1" localSheetId="4" hidden="1">#REF!</definedName>
    <definedName name="CalY1" localSheetId="5" hidden="1">#REF!</definedName>
    <definedName name="CalY1" localSheetId="6" hidden="1">#REF!</definedName>
    <definedName name="CalY1" localSheetId="8" hidden="1">#REF!</definedName>
    <definedName name="CalY1" localSheetId="9" hidden="1">#REF!</definedName>
    <definedName name="CalY1" hidden="1">#REF!</definedName>
    <definedName name="CalY2" localSheetId="0" hidden="1">#REF!</definedName>
    <definedName name="CalY2" localSheetId="3" hidden="1">#REF!</definedName>
    <definedName name="CalY2" localSheetId="4" hidden="1">#REF!</definedName>
    <definedName name="CalY2" localSheetId="5" hidden="1">#REF!</definedName>
    <definedName name="CalY2" localSheetId="6" hidden="1">#REF!</definedName>
    <definedName name="CalY2" localSheetId="8" hidden="1">#REF!</definedName>
    <definedName name="CalY2" localSheetId="9" hidden="1">#REF!</definedName>
    <definedName name="CalY2" hidden="1">#REF!</definedName>
    <definedName name="CalY3" localSheetId="0" hidden="1">#REF!</definedName>
    <definedName name="CalY3" localSheetId="3" hidden="1">#REF!</definedName>
    <definedName name="CalY3" localSheetId="4" hidden="1">#REF!</definedName>
    <definedName name="CalY3" localSheetId="5" hidden="1">#REF!</definedName>
    <definedName name="CalY3" localSheetId="6" hidden="1">#REF!</definedName>
    <definedName name="CalY3" localSheetId="8" hidden="1">#REF!</definedName>
    <definedName name="CalY3" localSheetId="9" hidden="1">#REF!</definedName>
    <definedName name="CalY3" hidden="1">#REF!</definedName>
    <definedName name="CalY4" localSheetId="0" hidden="1">#REF!</definedName>
    <definedName name="CalY4" localSheetId="3" hidden="1">#REF!</definedName>
    <definedName name="CalY4" localSheetId="4" hidden="1">#REF!</definedName>
    <definedName name="CalY4" localSheetId="5" hidden="1">#REF!</definedName>
    <definedName name="CalY4" localSheetId="6" hidden="1">#REF!</definedName>
    <definedName name="CalY4" localSheetId="8" hidden="1">#REF!</definedName>
    <definedName name="CalY4" localSheetId="9" hidden="1">#REF!</definedName>
    <definedName name="CalY4" hidden="1">#REF!</definedName>
    <definedName name="CalY5" localSheetId="0" hidden="1">#REF!</definedName>
    <definedName name="CalY5" localSheetId="3" hidden="1">#REF!</definedName>
    <definedName name="CalY5" localSheetId="4" hidden="1">#REF!</definedName>
    <definedName name="CalY5" localSheetId="5" hidden="1">#REF!</definedName>
    <definedName name="CalY5" localSheetId="6" hidden="1">#REF!</definedName>
    <definedName name="CalY5" localSheetId="8" hidden="1">#REF!</definedName>
    <definedName name="CalY5" localSheetId="9" hidden="1">#REF!</definedName>
    <definedName name="CalY5" hidden="1">#REF!</definedName>
    <definedName name="CalYPre" localSheetId="1" hidden="1">#REF!</definedName>
    <definedName name="CalYPre" localSheetId="2" hidden="1">#REF!</definedName>
    <definedName name="CalYPre" localSheetId="9" hidden="1">#REF!</definedName>
    <definedName name="CalYPre" hidden="1">#REF!</definedName>
    <definedName name="Cashflow" localSheetId="0">#REF!</definedName>
    <definedName name="Cashflow" localSheetId="3">#REF!</definedName>
    <definedName name="Cashflow" localSheetId="4">#REF!</definedName>
    <definedName name="Cashflow" localSheetId="5">#REF!</definedName>
    <definedName name="Cashflow" localSheetId="6">#REF!</definedName>
    <definedName name="Cashflow" localSheetId="8">#REF!</definedName>
    <definedName name="Cashflow" localSheetId="9">#REF!</definedName>
    <definedName name="Cashflow">#REF!</definedName>
    <definedName name="ce1_97" localSheetId="0">#REF!</definedName>
    <definedName name="ce1_97" localSheetId="10">#REF!</definedName>
    <definedName name="ce1_97" localSheetId="11">#REF!</definedName>
    <definedName name="ce1_97" localSheetId="12">#REF!</definedName>
    <definedName name="ce1_97" localSheetId="3">#REF!</definedName>
    <definedName name="ce1_97" localSheetId="4">#REF!</definedName>
    <definedName name="ce1_97" localSheetId="5">#REF!</definedName>
    <definedName name="ce1_97" localSheetId="6">#REF!</definedName>
    <definedName name="ce1_97" localSheetId="8">#REF!</definedName>
    <definedName name="ce1_97" localSheetId="9">#REF!</definedName>
    <definedName name="ce1_97">#REF!</definedName>
    <definedName name="CGDeptSelect" localSheetId="0" hidden="1">#REF!</definedName>
    <definedName name="CGDeptSelect" localSheetId="3" hidden="1">#REF!</definedName>
    <definedName name="CGDeptSelect" localSheetId="4" hidden="1">#REF!</definedName>
    <definedName name="CGDeptSelect" localSheetId="5" hidden="1">#REF!</definedName>
    <definedName name="CGDeptSelect" localSheetId="6" hidden="1">#REF!</definedName>
    <definedName name="CGDeptSelect" localSheetId="8" hidden="1">#REF!</definedName>
    <definedName name="CGDeptSelect" localSheetId="9" hidden="1">#REF!</definedName>
    <definedName name="CGDeptSelect" hidden="1">#REF!</definedName>
    <definedName name="CGDrop25Cell" localSheetId="0" hidden="1">#REF!</definedName>
    <definedName name="CGDrop25Cell" localSheetId="3" hidden="1">#REF!</definedName>
    <definedName name="CGDrop25Cell" localSheetId="4" hidden="1">#REF!</definedName>
    <definedName name="CGDrop25Cell" localSheetId="5" hidden="1">#REF!</definedName>
    <definedName name="CGDrop25Cell" localSheetId="6" hidden="1">#REF!</definedName>
    <definedName name="CGDrop25Cell" localSheetId="8" hidden="1">#REF!</definedName>
    <definedName name="CGDrop25Cell" localSheetId="9" hidden="1">#REF!</definedName>
    <definedName name="CGDrop25Cell" hidden="1">#REF!</definedName>
    <definedName name="CGDrop25Dept" localSheetId="0" hidden="1">#REF!</definedName>
    <definedName name="CGDrop25Dept" localSheetId="3" hidden="1">#REF!</definedName>
    <definedName name="CGDrop25Dept" localSheetId="4" hidden="1">#REF!</definedName>
    <definedName name="CGDrop25Dept" localSheetId="5" hidden="1">#REF!</definedName>
    <definedName name="CGDrop25Dept" localSheetId="6" hidden="1">#REF!</definedName>
    <definedName name="CGDrop25Dept" localSheetId="8" hidden="1">#REF!</definedName>
    <definedName name="CGDrop25Dept" localSheetId="9" hidden="1">#REF!</definedName>
    <definedName name="CGDrop25Dept" hidden="1">#REF!</definedName>
    <definedName name="CGDrop25Lines" localSheetId="0" hidden="1">#REF!</definedName>
    <definedName name="CGDrop25Lines" localSheetId="3" hidden="1">#REF!</definedName>
    <definedName name="CGDrop25Lines" localSheetId="4" hidden="1">#REF!</definedName>
    <definedName name="CGDrop25Lines" localSheetId="5" hidden="1">#REF!</definedName>
    <definedName name="CGDrop25Lines" localSheetId="6" hidden="1">#REF!</definedName>
    <definedName name="CGDrop25Lines" localSheetId="8" hidden="1">#REF!</definedName>
    <definedName name="CGDrop25Lines" localSheetId="9" hidden="1">#REF!</definedName>
    <definedName name="CGDrop25Lines" hidden="1">#REF!</definedName>
    <definedName name="CGDrop25List" localSheetId="0" hidden="1">#REF!</definedName>
    <definedName name="CGDrop25List" localSheetId="3" hidden="1">#REF!</definedName>
    <definedName name="CGDrop25List" localSheetId="4" hidden="1">#REF!</definedName>
    <definedName name="CGDrop25List" localSheetId="5" hidden="1">#REF!</definedName>
    <definedName name="CGDrop25List" localSheetId="6" hidden="1">#REF!</definedName>
    <definedName name="CGDrop25List" localSheetId="8" hidden="1">#REF!</definedName>
    <definedName name="CGDrop25List" localSheetId="9" hidden="1">#REF!</definedName>
    <definedName name="CGDrop25List" hidden="1">#REF!</definedName>
    <definedName name="CGSortRange" localSheetId="0" hidden="1">#REF!</definedName>
    <definedName name="CGSortRange" localSheetId="3" hidden="1">#REF!</definedName>
    <definedName name="CGSortRange" localSheetId="4" hidden="1">#REF!</definedName>
    <definedName name="CGSortRange" localSheetId="5" hidden="1">#REF!</definedName>
    <definedName name="CGSortRange" localSheetId="6" hidden="1">#REF!</definedName>
    <definedName name="CGSortRange" localSheetId="8" hidden="1">#REF!</definedName>
    <definedName name="CGSortRange" localSheetId="9" hidden="1">#REF!</definedName>
    <definedName name="CGSortRange" hidden="1">#REF!</definedName>
    <definedName name="Chart1_1_RM_SARB" localSheetId="1">OFFSET(#REF!,0,0,COUNT(#REF!),1)</definedName>
    <definedName name="Chart1_1_RM_SARB" localSheetId="2">OFFSET(#REF!,0,0,COUNT(#REF!),1)</definedName>
    <definedName name="Chart1_1_RM_SARB" localSheetId="9">OFFSET(#REF!,0,0,COUNT(#REF!),1)</definedName>
    <definedName name="Chart1_1_RM_SARB">OFFSET(#REF!,0,0,COUNT(#REF!),1)</definedName>
    <definedName name="Chart1_dates" localSheetId="1">OFFSET(#REF!,0,0,COUNT(#REF!),1)</definedName>
    <definedName name="Chart1_dates" localSheetId="2">OFFSET(#REF!,0,0,COUNT(#REF!),1)</definedName>
    <definedName name="Chart1_dates" localSheetId="9">OFFSET(#REF!,0,0,COUNT(#REF!),1)</definedName>
    <definedName name="Chart1_dates">OFFSET(#REF!,0,0,COUNT(#REF!),1)</definedName>
    <definedName name="Choose" localSheetId="0">#REF!</definedName>
    <definedName name="Choose" localSheetId="10">#REF!</definedName>
    <definedName name="Choose" localSheetId="11">#REF!</definedName>
    <definedName name="Choose" localSheetId="12">#REF!</definedName>
    <definedName name="Choose" localSheetId="1">#REF!</definedName>
    <definedName name="Choose" localSheetId="2">#REF!</definedName>
    <definedName name="Choose" localSheetId="3">#REF!</definedName>
    <definedName name="Choose" localSheetId="4">#REF!</definedName>
    <definedName name="Choose" localSheetId="5">#REF!</definedName>
    <definedName name="Choose" localSheetId="6">#REF!</definedName>
    <definedName name="Choose" localSheetId="8">#REF!</definedName>
    <definedName name="Choose" localSheetId="9">#REF!</definedName>
    <definedName name="Choose">#REF!</definedName>
    <definedName name="Column1" localSheetId="0">#REF!</definedName>
    <definedName name="Column1" localSheetId="10">#REF!</definedName>
    <definedName name="Column1" localSheetId="11">#REF!</definedName>
    <definedName name="Column1" localSheetId="12">#REF!</definedName>
    <definedName name="Column1" localSheetId="3">#REF!</definedName>
    <definedName name="Column1" localSheetId="4">#REF!</definedName>
    <definedName name="Column1" localSheetId="5">#REF!</definedName>
    <definedName name="Column1" localSheetId="6">#REF!</definedName>
    <definedName name="Column1" localSheetId="8">#REF!</definedName>
    <definedName name="Column1" localSheetId="9">#REF!</definedName>
    <definedName name="Column1">#REF!</definedName>
    <definedName name="Column1_10" localSheetId="0">#REF!</definedName>
    <definedName name="Column1_10" localSheetId="10">#REF!</definedName>
    <definedName name="Column1_10" localSheetId="11">#REF!</definedName>
    <definedName name="Column1_10" localSheetId="12">#REF!</definedName>
    <definedName name="Column1_10" localSheetId="3">#REF!</definedName>
    <definedName name="Column1_10" localSheetId="4">#REF!</definedName>
    <definedName name="Column1_10" localSheetId="5">#REF!</definedName>
    <definedName name="Column1_10" localSheetId="6">#REF!</definedName>
    <definedName name="Column1_10" localSheetId="8">#REF!</definedName>
    <definedName name="Column1_10" localSheetId="9">#REF!</definedName>
    <definedName name="Column1_10">#REF!</definedName>
    <definedName name="Column1_4" localSheetId="0">#REF!</definedName>
    <definedName name="Column1_4" localSheetId="10">#REF!</definedName>
    <definedName name="Column1_4" localSheetId="11">#REF!</definedName>
    <definedName name="Column1_4" localSheetId="12">#REF!</definedName>
    <definedName name="Column1_4" localSheetId="3">#REF!</definedName>
    <definedName name="Column1_4" localSheetId="4">#REF!</definedName>
    <definedName name="Column1_4" localSheetId="5">#REF!</definedName>
    <definedName name="Column1_4" localSheetId="6">#REF!</definedName>
    <definedName name="Column1_4" localSheetId="8">#REF!</definedName>
    <definedName name="Column1_4" localSheetId="9">#REF!</definedName>
    <definedName name="Column1_4">#REF!</definedName>
    <definedName name="Column1_5" localSheetId="0">#REF!</definedName>
    <definedName name="Column1_5" localSheetId="10">#REF!</definedName>
    <definedName name="Column1_5" localSheetId="11">#REF!</definedName>
    <definedName name="Column1_5" localSheetId="12">#REF!</definedName>
    <definedName name="Column1_5" localSheetId="3">#REF!</definedName>
    <definedName name="Column1_5" localSheetId="4">#REF!</definedName>
    <definedName name="Column1_5" localSheetId="5">#REF!</definedName>
    <definedName name="Column1_5" localSheetId="6">#REF!</definedName>
    <definedName name="Column1_5" localSheetId="8">#REF!</definedName>
    <definedName name="Column1_5" localSheetId="9">#REF!</definedName>
    <definedName name="Column1_5">#REF!</definedName>
    <definedName name="Column1_6" localSheetId="0">#REF!</definedName>
    <definedName name="Column1_6" localSheetId="10">#REF!</definedName>
    <definedName name="Column1_6" localSheetId="11">#REF!</definedName>
    <definedName name="Column1_6" localSheetId="12">#REF!</definedName>
    <definedName name="Column1_6" localSheetId="3">#REF!</definedName>
    <definedName name="Column1_6" localSheetId="4">#REF!</definedName>
    <definedName name="Column1_6" localSheetId="5">#REF!</definedName>
    <definedName name="Column1_6" localSheetId="6">#REF!</definedName>
    <definedName name="Column1_6" localSheetId="8">#REF!</definedName>
    <definedName name="Column1_6" localSheetId="9">#REF!</definedName>
    <definedName name="Column1_6">#REF!</definedName>
    <definedName name="Column1_7" localSheetId="10">#REF!</definedName>
    <definedName name="Column1_7" localSheetId="11">#REF!</definedName>
    <definedName name="Column1_7" localSheetId="12">#REF!</definedName>
    <definedName name="Column1_7" localSheetId="1">#REF!</definedName>
    <definedName name="Column1_7" localSheetId="2">#REF!</definedName>
    <definedName name="Column1_7" localSheetId="9">#REF!</definedName>
    <definedName name="Column1_7">#REF!</definedName>
    <definedName name="Column1_8" localSheetId="0">#REF!</definedName>
    <definedName name="Column1_8" localSheetId="10">#REF!</definedName>
    <definedName name="Column1_8" localSheetId="11">#REF!</definedName>
    <definedName name="Column1_8" localSheetId="12">#REF!</definedName>
    <definedName name="Column1_8" localSheetId="3">#REF!</definedName>
    <definedName name="Column1_8" localSheetId="4">#REF!</definedName>
    <definedName name="Column1_8" localSheetId="5">#REF!</definedName>
    <definedName name="Column1_8" localSheetId="6">#REF!</definedName>
    <definedName name="Column1_8" localSheetId="8">#REF!</definedName>
    <definedName name="Column1_8" localSheetId="9">#REF!</definedName>
    <definedName name="Column1_8">#REF!</definedName>
    <definedName name="Column1_9" localSheetId="0">#REF!</definedName>
    <definedName name="Column1_9" localSheetId="10">#REF!</definedName>
    <definedName name="Column1_9" localSheetId="11">#REF!</definedName>
    <definedName name="Column1_9" localSheetId="12">#REF!</definedName>
    <definedName name="Column1_9" localSheetId="3">#REF!</definedName>
    <definedName name="Column1_9" localSheetId="4">#REF!</definedName>
    <definedName name="Column1_9" localSheetId="5">#REF!</definedName>
    <definedName name="Column1_9" localSheetId="6">#REF!</definedName>
    <definedName name="Column1_9" localSheetId="8">#REF!</definedName>
    <definedName name="Column1_9" localSheetId="9">#REF!</definedName>
    <definedName name="Column1_9">#REF!</definedName>
    <definedName name="Column10" localSheetId="0">#REF!</definedName>
    <definedName name="Column10" localSheetId="10">#REF!</definedName>
    <definedName name="Column10" localSheetId="11">#REF!</definedName>
    <definedName name="Column10" localSheetId="12">#REF!</definedName>
    <definedName name="Column10" localSheetId="3">#REF!</definedName>
    <definedName name="Column10" localSheetId="4">#REF!</definedName>
    <definedName name="Column10" localSheetId="5">#REF!</definedName>
    <definedName name="Column10" localSheetId="6">#REF!</definedName>
    <definedName name="Column10" localSheetId="8">#REF!</definedName>
    <definedName name="Column10" localSheetId="9">#REF!</definedName>
    <definedName name="Column10">#REF!</definedName>
    <definedName name="Column10_10" localSheetId="0">#REF!</definedName>
    <definedName name="Column10_10" localSheetId="10">#REF!</definedName>
    <definedName name="Column10_10" localSheetId="11">#REF!</definedName>
    <definedName name="Column10_10" localSheetId="12">#REF!</definedName>
    <definedName name="Column10_10" localSheetId="3">#REF!</definedName>
    <definedName name="Column10_10" localSheetId="4">#REF!</definedName>
    <definedName name="Column10_10" localSheetId="5">#REF!</definedName>
    <definedName name="Column10_10" localSheetId="6">#REF!</definedName>
    <definedName name="Column10_10" localSheetId="8">#REF!</definedName>
    <definedName name="Column10_10" localSheetId="9">#REF!</definedName>
    <definedName name="Column10_10">#REF!</definedName>
    <definedName name="Column15_9" localSheetId="0">#REF!</definedName>
    <definedName name="Column15_9" localSheetId="3">#REF!</definedName>
    <definedName name="Column15_9" localSheetId="4">#REF!</definedName>
    <definedName name="Column15_9" localSheetId="5">#REF!</definedName>
    <definedName name="Column15_9" localSheetId="6">#REF!</definedName>
    <definedName name="Column15_9" localSheetId="8">#REF!</definedName>
    <definedName name="Column15_9" localSheetId="9">#REF!</definedName>
    <definedName name="Column15_9">#REF!</definedName>
    <definedName name="Column2" localSheetId="0">#REF!</definedName>
    <definedName name="Column2" localSheetId="10">#REF!</definedName>
    <definedName name="Column2" localSheetId="11">#REF!</definedName>
    <definedName name="Column2" localSheetId="12">#REF!</definedName>
    <definedName name="Column2" localSheetId="3">#REF!</definedName>
    <definedName name="Column2" localSheetId="4">#REF!</definedName>
    <definedName name="Column2" localSheetId="5">#REF!</definedName>
    <definedName name="Column2" localSheetId="6">#REF!</definedName>
    <definedName name="Column2" localSheetId="8">#REF!</definedName>
    <definedName name="Column2" localSheetId="9">#REF!</definedName>
    <definedName name="Column2">#REF!</definedName>
    <definedName name="Column2_10" localSheetId="0">#REF!</definedName>
    <definedName name="Column2_10" localSheetId="10">#REF!</definedName>
    <definedName name="Column2_10" localSheetId="11">#REF!</definedName>
    <definedName name="Column2_10" localSheetId="12">#REF!</definedName>
    <definedName name="Column2_10" localSheetId="3">#REF!</definedName>
    <definedName name="Column2_10" localSheetId="4">#REF!</definedName>
    <definedName name="Column2_10" localSheetId="5">#REF!</definedName>
    <definedName name="Column2_10" localSheetId="6">#REF!</definedName>
    <definedName name="Column2_10" localSheetId="8">#REF!</definedName>
    <definedName name="Column2_10" localSheetId="9">#REF!</definedName>
    <definedName name="Column2_10">#REF!</definedName>
    <definedName name="Column2_22" localSheetId="0">#REF!</definedName>
    <definedName name="Column2_22" localSheetId="3">#REF!</definedName>
    <definedName name="Column2_22" localSheetId="4">#REF!</definedName>
    <definedName name="Column2_22" localSheetId="5">#REF!</definedName>
    <definedName name="Column2_22" localSheetId="6">#REF!</definedName>
    <definedName name="Column2_22" localSheetId="8">#REF!</definedName>
    <definedName name="Column2_22" localSheetId="9">#REF!</definedName>
    <definedName name="Column2_22">#REF!</definedName>
    <definedName name="Column2_4" localSheetId="0">#REF!</definedName>
    <definedName name="Column2_4" localSheetId="10">#REF!</definedName>
    <definedName name="Column2_4" localSheetId="11">#REF!</definedName>
    <definedName name="Column2_4" localSheetId="12">#REF!</definedName>
    <definedName name="Column2_4" localSheetId="3">#REF!</definedName>
    <definedName name="Column2_4" localSheetId="4">#REF!</definedName>
    <definedName name="Column2_4" localSheetId="5">#REF!</definedName>
    <definedName name="Column2_4" localSheetId="6">#REF!</definedName>
    <definedName name="Column2_4" localSheetId="8">#REF!</definedName>
    <definedName name="Column2_4" localSheetId="9">#REF!</definedName>
    <definedName name="Column2_4">#REF!</definedName>
    <definedName name="Column2_5" localSheetId="0">#REF!</definedName>
    <definedName name="Column2_5" localSheetId="10">#REF!</definedName>
    <definedName name="Column2_5" localSheetId="11">#REF!</definedName>
    <definedName name="Column2_5" localSheetId="12">#REF!</definedName>
    <definedName name="Column2_5" localSheetId="3">#REF!</definedName>
    <definedName name="Column2_5" localSheetId="4">#REF!</definedName>
    <definedName name="Column2_5" localSheetId="5">#REF!</definedName>
    <definedName name="Column2_5" localSheetId="6">#REF!</definedName>
    <definedName name="Column2_5" localSheetId="8">#REF!</definedName>
    <definedName name="Column2_5" localSheetId="9">#REF!</definedName>
    <definedName name="Column2_5">#REF!</definedName>
    <definedName name="Column2_6" localSheetId="0">#REF!</definedName>
    <definedName name="Column2_6" localSheetId="10">#REF!</definedName>
    <definedName name="Column2_6" localSheetId="11">#REF!</definedName>
    <definedName name="Column2_6" localSheetId="12">#REF!</definedName>
    <definedName name="Column2_6" localSheetId="3">#REF!</definedName>
    <definedName name="Column2_6" localSheetId="4">#REF!</definedName>
    <definedName name="Column2_6" localSheetId="5">#REF!</definedName>
    <definedName name="Column2_6" localSheetId="6">#REF!</definedName>
    <definedName name="Column2_6" localSheetId="8">#REF!</definedName>
    <definedName name="Column2_6" localSheetId="9">#REF!</definedName>
    <definedName name="Column2_6">#REF!</definedName>
    <definedName name="Column2_7" localSheetId="10">#REF!</definedName>
    <definedName name="Column2_7" localSheetId="11">#REF!</definedName>
    <definedName name="Column2_7" localSheetId="12">#REF!</definedName>
    <definedName name="Column2_7" localSheetId="1">#REF!</definedName>
    <definedName name="Column2_7" localSheetId="2">#REF!</definedName>
    <definedName name="Column2_7" localSheetId="9">#REF!</definedName>
    <definedName name="Column2_7">#REF!</definedName>
    <definedName name="Column2_8" localSheetId="0">#REF!</definedName>
    <definedName name="Column2_8" localSheetId="10">#REF!</definedName>
    <definedName name="Column2_8" localSheetId="11">#REF!</definedName>
    <definedName name="Column2_8" localSheetId="12">#REF!</definedName>
    <definedName name="Column2_8" localSheetId="3">#REF!</definedName>
    <definedName name="Column2_8" localSheetId="4">#REF!</definedName>
    <definedName name="Column2_8" localSheetId="5">#REF!</definedName>
    <definedName name="Column2_8" localSheetId="6">#REF!</definedName>
    <definedName name="Column2_8" localSheetId="8">#REF!</definedName>
    <definedName name="Column2_8" localSheetId="9">#REF!</definedName>
    <definedName name="Column2_8">#REF!</definedName>
    <definedName name="Column2_9" localSheetId="0">#REF!</definedName>
    <definedName name="Column2_9" localSheetId="10">#REF!</definedName>
    <definedName name="Column2_9" localSheetId="11">#REF!</definedName>
    <definedName name="Column2_9" localSheetId="12">#REF!</definedName>
    <definedName name="Column2_9" localSheetId="3">#REF!</definedName>
    <definedName name="Column2_9" localSheetId="4">#REF!</definedName>
    <definedName name="Column2_9" localSheetId="5">#REF!</definedName>
    <definedName name="Column2_9" localSheetId="6">#REF!</definedName>
    <definedName name="Column2_9" localSheetId="8">#REF!</definedName>
    <definedName name="Column2_9" localSheetId="9">#REF!</definedName>
    <definedName name="Column2_9">#REF!</definedName>
    <definedName name="Column3" localSheetId="0">#REF!</definedName>
    <definedName name="Column3" localSheetId="10">#REF!</definedName>
    <definedName name="Column3" localSheetId="11">#REF!</definedName>
    <definedName name="Column3" localSheetId="12">#REF!</definedName>
    <definedName name="Column3" localSheetId="3">#REF!</definedName>
    <definedName name="Column3" localSheetId="4">#REF!</definedName>
    <definedName name="Column3" localSheetId="5">#REF!</definedName>
    <definedName name="Column3" localSheetId="6">#REF!</definedName>
    <definedName name="Column3" localSheetId="8">#REF!</definedName>
    <definedName name="Column3" localSheetId="9">#REF!</definedName>
    <definedName name="Column3">#REF!</definedName>
    <definedName name="Column3_10" localSheetId="0">#REF!</definedName>
    <definedName name="Column3_10" localSheetId="10">#REF!</definedName>
    <definedName name="Column3_10" localSheetId="11">#REF!</definedName>
    <definedName name="Column3_10" localSheetId="12">#REF!</definedName>
    <definedName name="Column3_10" localSheetId="3">#REF!</definedName>
    <definedName name="Column3_10" localSheetId="4">#REF!</definedName>
    <definedName name="Column3_10" localSheetId="5">#REF!</definedName>
    <definedName name="Column3_10" localSheetId="6">#REF!</definedName>
    <definedName name="Column3_10" localSheetId="8">#REF!</definedName>
    <definedName name="Column3_10" localSheetId="9">#REF!</definedName>
    <definedName name="Column3_10">#REF!</definedName>
    <definedName name="Column3_4" localSheetId="0">#REF!</definedName>
    <definedName name="Column3_4" localSheetId="10">#REF!</definedName>
    <definedName name="Column3_4" localSheetId="11">#REF!</definedName>
    <definedName name="Column3_4" localSheetId="12">#REF!</definedName>
    <definedName name="Column3_4" localSheetId="3">#REF!</definedName>
    <definedName name="Column3_4" localSheetId="4">#REF!</definedName>
    <definedName name="Column3_4" localSheetId="5">#REF!</definedName>
    <definedName name="Column3_4" localSheetId="6">#REF!</definedName>
    <definedName name="Column3_4" localSheetId="8">#REF!</definedName>
    <definedName name="Column3_4" localSheetId="9">#REF!</definedName>
    <definedName name="Column3_4">#REF!</definedName>
    <definedName name="Column3_5" localSheetId="0">#REF!</definedName>
    <definedName name="Column3_5" localSheetId="10">#REF!</definedName>
    <definedName name="Column3_5" localSheetId="11">#REF!</definedName>
    <definedName name="Column3_5" localSheetId="12">#REF!</definedName>
    <definedName name="Column3_5" localSheetId="3">#REF!</definedName>
    <definedName name="Column3_5" localSheetId="4">#REF!</definedName>
    <definedName name="Column3_5" localSheetId="5">#REF!</definedName>
    <definedName name="Column3_5" localSheetId="6">#REF!</definedName>
    <definedName name="Column3_5" localSheetId="8">#REF!</definedName>
    <definedName name="Column3_5" localSheetId="9">#REF!</definedName>
    <definedName name="Column3_5">#REF!</definedName>
    <definedName name="Column3_6" localSheetId="0">#REF!</definedName>
    <definedName name="Column3_6" localSheetId="10">#REF!</definedName>
    <definedName name="Column3_6" localSheetId="11">#REF!</definedName>
    <definedName name="Column3_6" localSheetId="12">#REF!</definedName>
    <definedName name="Column3_6" localSheetId="3">#REF!</definedName>
    <definedName name="Column3_6" localSheetId="4">#REF!</definedName>
    <definedName name="Column3_6" localSheetId="5">#REF!</definedName>
    <definedName name="Column3_6" localSheetId="6">#REF!</definedName>
    <definedName name="Column3_6" localSheetId="8">#REF!</definedName>
    <definedName name="Column3_6" localSheetId="9">#REF!</definedName>
    <definedName name="Column3_6">#REF!</definedName>
    <definedName name="Column3_7" localSheetId="10">#REF!</definedName>
    <definedName name="Column3_7" localSheetId="11">#REF!</definedName>
    <definedName name="Column3_7" localSheetId="12">#REF!</definedName>
    <definedName name="Column3_7" localSheetId="1">#REF!</definedName>
    <definedName name="Column3_7" localSheetId="2">#REF!</definedName>
    <definedName name="Column3_7" localSheetId="9">#REF!</definedName>
    <definedName name="Column3_7">#REF!</definedName>
    <definedName name="Column3_8" localSheetId="0">#REF!</definedName>
    <definedName name="Column3_8" localSheetId="10">#REF!</definedName>
    <definedName name="Column3_8" localSheetId="11">#REF!</definedName>
    <definedName name="Column3_8" localSheetId="12">#REF!</definedName>
    <definedName name="Column3_8" localSheetId="3">#REF!</definedName>
    <definedName name="Column3_8" localSheetId="4">#REF!</definedName>
    <definedName name="Column3_8" localSheetId="5">#REF!</definedName>
    <definedName name="Column3_8" localSheetId="6">#REF!</definedName>
    <definedName name="Column3_8" localSheetId="8">#REF!</definedName>
    <definedName name="Column3_8" localSheetId="9">#REF!</definedName>
    <definedName name="Column3_8">#REF!</definedName>
    <definedName name="Column3_9" localSheetId="0">#REF!</definedName>
    <definedName name="Column3_9" localSheetId="10">#REF!</definedName>
    <definedName name="Column3_9" localSheetId="11">#REF!</definedName>
    <definedName name="Column3_9" localSheetId="12">#REF!</definedName>
    <definedName name="Column3_9" localSheetId="3">#REF!</definedName>
    <definedName name="Column3_9" localSheetId="4">#REF!</definedName>
    <definedName name="Column3_9" localSheetId="5">#REF!</definedName>
    <definedName name="Column3_9" localSheetId="6">#REF!</definedName>
    <definedName name="Column3_9" localSheetId="8">#REF!</definedName>
    <definedName name="Column3_9" localSheetId="9">#REF!</definedName>
    <definedName name="Column3_9">#REF!</definedName>
    <definedName name="Column4" localSheetId="0">#REF!</definedName>
    <definedName name="Column4" localSheetId="10">#REF!</definedName>
    <definedName name="Column4" localSheetId="11">#REF!</definedName>
    <definedName name="Column4" localSheetId="12">#REF!</definedName>
    <definedName name="Column4" localSheetId="3">#REF!</definedName>
    <definedName name="Column4" localSheetId="4">#REF!</definedName>
    <definedName name="Column4" localSheetId="5">#REF!</definedName>
    <definedName name="Column4" localSheetId="6">#REF!</definedName>
    <definedName name="Column4" localSheetId="8">#REF!</definedName>
    <definedName name="Column4" localSheetId="9">#REF!</definedName>
    <definedName name="Column4">#REF!</definedName>
    <definedName name="Column4_10" localSheetId="0">#REF!</definedName>
    <definedName name="Column4_10" localSheetId="10">#REF!</definedName>
    <definedName name="Column4_10" localSheetId="11">#REF!</definedName>
    <definedName name="Column4_10" localSheetId="12">#REF!</definedName>
    <definedName name="Column4_10" localSheetId="3">#REF!</definedName>
    <definedName name="Column4_10" localSheetId="4">#REF!</definedName>
    <definedName name="Column4_10" localSheetId="5">#REF!</definedName>
    <definedName name="Column4_10" localSheetId="6">#REF!</definedName>
    <definedName name="Column4_10" localSheetId="8">#REF!</definedName>
    <definedName name="Column4_10" localSheetId="9">#REF!</definedName>
    <definedName name="Column4_10">#REF!</definedName>
    <definedName name="Column4_4" localSheetId="0">#REF!</definedName>
    <definedName name="Column4_4" localSheetId="10">#REF!</definedName>
    <definedName name="Column4_4" localSheetId="11">#REF!</definedName>
    <definedName name="Column4_4" localSheetId="12">#REF!</definedName>
    <definedName name="Column4_4" localSheetId="3">#REF!</definedName>
    <definedName name="Column4_4" localSheetId="4">#REF!</definedName>
    <definedName name="Column4_4" localSheetId="5">#REF!</definedName>
    <definedName name="Column4_4" localSheetId="6">#REF!</definedName>
    <definedName name="Column4_4" localSheetId="8">#REF!</definedName>
    <definedName name="Column4_4" localSheetId="9">#REF!</definedName>
    <definedName name="Column4_4">#REF!</definedName>
    <definedName name="Column4_5" localSheetId="0">#REF!</definedName>
    <definedName name="Column4_5" localSheetId="10">#REF!</definedName>
    <definedName name="Column4_5" localSheetId="11">#REF!</definedName>
    <definedName name="Column4_5" localSheetId="12">#REF!</definedName>
    <definedName name="Column4_5" localSheetId="3">#REF!</definedName>
    <definedName name="Column4_5" localSheetId="4">#REF!</definedName>
    <definedName name="Column4_5" localSheetId="5">#REF!</definedName>
    <definedName name="Column4_5" localSheetId="6">#REF!</definedName>
    <definedName name="Column4_5" localSheetId="8">#REF!</definedName>
    <definedName name="Column4_5" localSheetId="9">#REF!</definedName>
    <definedName name="Column4_5">#REF!</definedName>
    <definedName name="Column4_6" localSheetId="0">#REF!</definedName>
    <definedName name="Column4_6" localSheetId="10">#REF!</definedName>
    <definedName name="Column4_6" localSheetId="11">#REF!</definedName>
    <definedName name="Column4_6" localSheetId="12">#REF!</definedName>
    <definedName name="Column4_6" localSheetId="3">#REF!</definedName>
    <definedName name="Column4_6" localSheetId="4">#REF!</definedName>
    <definedName name="Column4_6" localSheetId="5">#REF!</definedName>
    <definedName name="Column4_6" localSheetId="6">#REF!</definedName>
    <definedName name="Column4_6" localSheetId="8">#REF!</definedName>
    <definedName name="Column4_6" localSheetId="9">#REF!</definedName>
    <definedName name="Column4_6">#REF!</definedName>
    <definedName name="Column4_7" localSheetId="10">#REF!</definedName>
    <definedName name="Column4_7" localSheetId="11">#REF!</definedName>
    <definedName name="Column4_7" localSheetId="12">#REF!</definedName>
    <definedName name="Column4_7" localSheetId="1">#REF!</definedName>
    <definedName name="Column4_7" localSheetId="2">#REF!</definedName>
    <definedName name="Column4_7" localSheetId="9">#REF!</definedName>
    <definedName name="Column4_7">#REF!</definedName>
    <definedName name="Column4_8" localSheetId="0">#REF!</definedName>
    <definedName name="Column4_8" localSheetId="10">#REF!</definedName>
    <definedName name="Column4_8" localSheetId="11">#REF!</definedName>
    <definedName name="Column4_8" localSheetId="12">#REF!</definedName>
    <definedName name="Column4_8" localSheetId="3">#REF!</definedName>
    <definedName name="Column4_8" localSheetId="4">#REF!</definedName>
    <definedName name="Column4_8" localSheetId="5">#REF!</definedName>
    <definedName name="Column4_8" localSheetId="6">#REF!</definedName>
    <definedName name="Column4_8" localSheetId="8">#REF!</definedName>
    <definedName name="Column4_8" localSheetId="9">#REF!</definedName>
    <definedName name="Column4_8">#REF!</definedName>
    <definedName name="Column4_9" localSheetId="0">#REF!</definedName>
    <definedName name="Column4_9" localSheetId="10">#REF!</definedName>
    <definedName name="Column4_9" localSheetId="11">#REF!</definedName>
    <definedName name="Column4_9" localSheetId="12">#REF!</definedName>
    <definedName name="Column4_9" localSheetId="3">#REF!</definedName>
    <definedName name="Column4_9" localSheetId="4">#REF!</definedName>
    <definedName name="Column4_9" localSheetId="5">#REF!</definedName>
    <definedName name="Column4_9" localSheetId="6">#REF!</definedName>
    <definedName name="Column4_9" localSheetId="8">#REF!</definedName>
    <definedName name="Column4_9" localSheetId="9">#REF!</definedName>
    <definedName name="Column4_9">#REF!</definedName>
    <definedName name="Column5" localSheetId="0">#REF!</definedName>
    <definedName name="Column5" localSheetId="10">#REF!</definedName>
    <definedName name="Column5" localSheetId="11">#REF!</definedName>
    <definedName name="Column5" localSheetId="12">#REF!</definedName>
    <definedName name="Column5" localSheetId="3">#REF!</definedName>
    <definedName name="Column5" localSheetId="4">#REF!</definedName>
    <definedName name="Column5" localSheetId="5">#REF!</definedName>
    <definedName name="Column5" localSheetId="6">#REF!</definedName>
    <definedName name="Column5" localSheetId="8">#REF!</definedName>
    <definedName name="Column5" localSheetId="9">#REF!</definedName>
    <definedName name="Column5">#REF!</definedName>
    <definedName name="Column5_10" localSheetId="0">#REF!</definedName>
    <definedName name="Column5_10" localSheetId="10">#REF!</definedName>
    <definedName name="Column5_10" localSheetId="11">#REF!</definedName>
    <definedName name="Column5_10" localSheetId="12">#REF!</definedName>
    <definedName name="Column5_10" localSheetId="3">#REF!</definedName>
    <definedName name="Column5_10" localSheetId="4">#REF!</definedName>
    <definedName name="Column5_10" localSheetId="5">#REF!</definedName>
    <definedName name="Column5_10" localSheetId="6">#REF!</definedName>
    <definedName name="Column5_10" localSheetId="8">#REF!</definedName>
    <definedName name="Column5_10" localSheetId="9">#REF!</definedName>
    <definedName name="Column5_10">#REF!</definedName>
    <definedName name="Column5_5" localSheetId="0">#REF!</definedName>
    <definedName name="Column5_5" localSheetId="10">#REF!</definedName>
    <definedName name="Column5_5" localSheetId="11">#REF!</definedName>
    <definedName name="Column5_5" localSheetId="12">#REF!</definedName>
    <definedName name="Column5_5" localSheetId="3">#REF!</definedName>
    <definedName name="Column5_5" localSheetId="4">#REF!</definedName>
    <definedName name="Column5_5" localSheetId="5">#REF!</definedName>
    <definedName name="Column5_5" localSheetId="6">#REF!</definedName>
    <definedName name="Column5_5" localSheetId="8">#REF!</definedName>
    <definedName name="Column5_5" localSheetId="9">#REF!</definedName>
    <definedName name="Column5_5">#REF!</definedName>
    <definedName name="Column5_6" localSheetId="0">#REF!</definedName>
    <definedName name="Column5_6" localSheetId="10">#REF!</definedName>
    <definedName name="Column5_6" localSheetId="11">#REF!</definedName>
    <definedName name="Column5_6" localSheetId="12">#REF!</definedName>
    <definedName name="Column5_6" localSheetId="3">#REF!</definedName>
    <definedName name="Column5_6" localSheetId="4">#REF!</definedName>
    <definedName name="Column5_6" localSheetId="5">#REF!</definedName>
    <definedName name="Column5_6" localSheetId="6">#REF!</definedName>
    <definedName name="Column5_6" localSheetId="8">#REF!</definedName>
    <definedName name="Column5_6" localSheetId="9">#REF!</definedName>
    <definedName name="Column5_6">#REF!</definedName>
    <definedName name="Column5_7" localSheetId="10">#REF!</definedName>
    <definedName name="Column5_7" localSheetId="11">#REF!</definedName>
    <definedName name="Column5_7" localSheetId="12">#REF!</definedName>
    <definedName name="Column5_7" localSheetId="1">#REF!</definedName>
    <definedName name="Column5_7" localSheetId="2">#REF!</definedName>
    <definedName name="Column5_7" localSheetId="9">#REF!</definedName>
    <definedName name="Column5_7">#REF!</definedName>
    <definedName name="Column5_8" localSheetId="0">#REF!</definedName>
    <definedName name="Column5_8" localSheetId="10">#REF!</definedName>
    <definedName name="Column5_8" localSheetId="11">#REF!</definedName>
    <definedName name="Column5_8" localSheetId="12">#REF!</definedName>
    <definedName name="Column5_8" localSheetId="3">#REF!</definedName>
    <definedName name="Column5_8" localSheetId="4">#REF!</definedName>
    <definedName name="Column5_8" localSheetId="5">#REF!</definedName>
    <definedName name="Column5_8" localSheetId="6">#REF!</definedName>
    <definedName name="Column5_8" localSheetId="8">#REF!</definedName>
    <definedName name="Column5_8" localSheetId="9">#REF!</definedName>
    <definedName name="Column5_8">#REF!</definedName>
    <definedName name="Column5_9" localSheetId="0">#REF!</definedName>
    <definedName name="Column5_9" localSheetId="10">#REF!</definedName>
    <definedName name="Column5_9" localSheetId="11">#REF!</definedName>
    <definedName name="Column5_9" localSheetId="12">#REF!</definedName>
    <definedName name="Column5_9" localSheetId="3">#REF!</definedName>
    <definedName name="Column5_9" localSheetId="4">#REF!</definedName>
    <definedName name="Column5_9" localSheetId="5">#REF!</definedName>
    <definedName name="Column5_9" localSheetId="6">#REF!</definedName>
    <definedName name="Column5_9" localSheetId="8">#REF!</definedName>
    <definedName name="Column5_9" localSheetId="9">#REF!</definedName>
    <definedName name="Column5_9">#REF!</definedName>
    <definedName name="Column6" localSheetId="0">#REF!</definedName>
    <definedName name="Column6" localSheetId="10">#REF!</definedName>
    <definedName name="Column6" localSheetId="11">#REF!</definedName>
    <definedName name="Column6" localSheetId="12">#REF!</definedName>
    <definedName name="Column6" localSheetId="3">#REF!</definedName>
    <definedName name="Column6" localSheetId="4">#REF!</definedName>
    <definedName name="Column6" localSheetId="5">#REF!</definedName>
    <definedName name="Column6" localSheetId="6">#REF!</definedName>
    <definedName name="Column6" localSheetId="8">#REF!</definedName>
    <definedName name="Column6" localSheetId="9">#REF!</definedName>
    <definedName name="Column6">#REF!</definedName>
    <definedName name="Column6_10" localSheetId="0">#REF!</definedName>
    <definedName name="Column6_10" localSheetId="10">#REF!</definedName>
    <definedName name="Column6_10" localSheetId="11">#REF!</definedName>
    <definedName name="Column6_10" localSheetId="12">#REF!</definedName>
    <definedName name="Column6_10" localSheetId="3">#REF!</definedName>
    <definedName name="Column6_10" localSheetId="4">#REF!</definedName>
    <definedName name="Column6_10" localSheetId="5">#REF!</definedName>
    <definedName name="Column6_10" localSheetId="6">#REF!</definedName>
    <definedName name="Column6_10" localSheetId="8">#REF!</definedName>
    <definedName name="Column6_10" localSheetId="9">#REF!</definedName>
    <definedName name="Column6_10">#REF!</definedName>
    <definedName name="Column6_6" localSheetId="0">#REF!</definedName>
    <definedName name="Column6_6" localSheetId="10">#REF!</definedName>
    <definedName name="Column6_6" localSheetId="11">#REF!</definedName>
    <definedName name="Column6_6" localSheetId="12">#REF!</definedName>
    <definedName name="Column6_6" localSheetId="3">#REF!</definedName>
    <definedName name="Column6_6" localSheetId="4">#REF!</definedName>
    <definedName name="Column6_6" localSheetId="5">#REF!</definedName>
    <definedName name="Column6_6" localSheetId="6">#REF!</definedName>
    <definedName name="Column6_6" localSheetId="8">#REF!</definedName>
    <definedName name="Column6_6" localSheetId="9">#REF!</definedName>
    <definedName name="Column6_6">#REF!</definedName>
    <definedName name="Column6_7" localSheetId="10">#REF!</definedName>
    <definedName name="Column6_7" localSheetId="11">#REF!</definedName>
    <definedName name="Column6_7" localSheetId="12">#REF!</definedName>
    <definedName name="Column6_7" localSheetId="1">#REF!</definedName>
    <definedName name="Column6_7" localSheetId="2">#REF!</definedName>
    <definedName name="Column6_7" localSheetId="9">#REF!</definedName>
    <definedName name="Column6_7">#REF!</definedName>
    <definedName name="Column6_8" localSheetId="0">#REF!</definedName>
    <definedName name="Column6_8" localSheetId="10">#REF!</definedName>
    <definedName name="Column6_8" localSheetId="11">#REF!</definedName>
    <definedName name="Column6_8" localSheetId="12">#REF!</definedName>
    <definedName name="Column6_8" localSheetId="3">#REF!</definedName>
    <definedName name="Column6_8" localSheetId="4">#REF!</definedName>
    <definedName name="Column6_8" localSheetId="5">#REF!</definedName>
    <definedName name="Column6_8" localSheetId="6">#REF!</definedName>
    <definedName name="Column6_8" localSheetId="8">#REF!</definedName>
    <definedName name="Column6_8" localSheetId="9">#REF!</definedName>
    <definedName name="Column6_8">#REF!</definedName>
    <definedName name="Column6_9" localSheetId="0">#REF!</definedName>
    <definedName name="Column6_9" localSheetId="10">#REF!</definedName>
    <definedName name="Column6_9" localSheetId="11">#REF!</definedName>
    <definedName name="Column6_9" localSheetId="12">#REF!</definedName>
    <definedName name="Column6_9" localSheetId="3">#REF!</definedName>
    <definedName name="Column6_9" localSheetId="4">#REF!</definedName>
    <definedName name="Column6_9" localSheetId="5">#REF!</definedName>
    <definedName name="Column6_9" localSheetId="6">#REF!</definedName>
    <definedName name="Column6_9" localSheetId="8">#REF!</definedName>
    <definedName name="Column6_9" localSheetId="9">#REF!</definedName>
    <definedName name="Column6_9">#REF!</definedName>
    <definedName name="Column7" localSheetId="0">#REF!</definedName>
    <definedName name="Column7" localSheetId="10">#REF!</definedName>
    <definedName name="Column7" localSheetId="11">#REF!</definedName>
    <definedName name="Column7" localSheetId="12">#REF!</definedName>
    <definedName name="Column7" localSheetId="3">#REF!</definedName>
    <definedName name="Column7" localSheetId="4">#REF!</definedName>
    <definedName name="Column7" localSheetId="5">#REF!</definedName>
    <definedName name="Column7" localSheetId="6">#REF!</definedName>
    <definedName name="Column7" localSheetId="8">#REF!</definedName>
    <definedName name="Column7" localSheetId="9">#REF!</definedName>
    <definedName name="Column7">#REF!</definedName>
    <definedName name="Column7_10" localSheetId="0">#REF!</definedName>
    <definedName name="Column7_10" localSheetId="10">#REF!</definedName>
    <definedName name="Column7_10" localSheetId="11">#REF!</definedName>
    <definedName name="Column7_10" localSheetId="12">#REF!</definedName>
    <definedName name="Column7_10" localSheetId="3">#REF!</definedName>
    <definedName name="Column7_10" localSheetId="4">#REF!</definedName>
    <definedName name="Column7_10" localSheetId="5">#REF!</definedName>
    <definedName name="Column7_10" localSheetId="6">#REF!</definedName>
    <definedName name="Column7_10" localSheetId="8">#REF!</definedName>
    <definedName name="Column7_10" localSheetId="9">#REF!</definedName>
    <definedName name="Column7_10">#REF!</definedName>
    <definedName name="Column7_7" localSheetId="10">#REF!</definedName>
    <definedName name="Column7_7" localSheetId="11">#REF!</definedName>
    <definedName name="Column7_7" localSheetId="12">#REF!</definedName>
    <definedName name="Column7_7" localSheetId="1">#REF!</definedName>
    <definedName name="Column7_7" localSheetId="2">#REF!</definedName>
    <definedName name="Column7_7" localSheetId="9">#REF!</definedName>
    <definedName name="Column7_7">#REF!</definedName>
    <definedName name="Column7_8" localSheetId="0">#REF!</definedName>
    <definedName name="Column7_8" localSheetId="10">#REF!</definedName>
    <definedName name="Column7_8" localSheetId="11">#REF!</definedName>
    <definedName name="Column7_8" localSheetId="12">#REF!</definedName>
    <definedName name="Column7_8" localSheetId="3">#REF!</definedName>
    <definedName name="Column7_8" localSheetId="4">#REF!</definedName>
    <definedName name="Column7_8" localSheetId="5">#REF!</definedName>
    <definedName name="Column7_8" localSheetId="6">#REF!</definedName>
    <definedName name="Column7_8" localSheetId="8">#REF!</definedName>
    <definedName name="Column7_8" localSheetId="9">#REF!</definedName>
    <definedName name="Column7_8">#REF!</definedName>
    <definedName name="Column7_9" localSheetId="0">#REF!</definedName>
    <definedName name="Column7_9" localSheetId="10">#REF!</definedName>
    <definedName name="Column7_9" localSheetId="11">#REF!</definedName>
    <definedName name="Column7_9" localSheetId="12">#REF!</definedName>
    <definedName name="Column7_9" localSheetId="3">#REF!</definedName>
    <definedName name="Column7_9" localSheetId="4">#REF!</definedName>
    <definedName name="Column7_9" localSheetId="5">#REF!</definedName>
    <definedName name="Column7_9" localSheetId="6">#REF!</definedName>
    <definedName name="Column7_9" localSheetId="8">#REF!</definedName>
    <definedName name="Column7_9" localSheetId="9">#REF!</definedName>
    <definedName name="Column7_9">#REF!</definedName>
    <definedName name="Column8" localSheetId="0">#REF!</definedName>
    <definedName name="Column8" localSheetId="10">#REF!</definedName>
    <definedName name="Column8" localSheetId="11">#REF!</definedName>
    <definedName name="Column8" localSheetId="12">#REF!</definedName>
    <definedName name="Column8" localSheetId="3">#REF!</definedName>
    <definedName name="Column8" localSheetId="4">#REF!</definedName>
    <definedName name="Column8" localSheetId="5">#REF!</definedName>
    <definedName name="Column8" localSheetId="6">#REF!</definedName>
    <definedName name="Column8" localSheetId="8">#REF!</definedName>
    <definedName name="Column8" localSheetId="9">#REF!</definedName>
    <definedName name="Column8">#REF!</definedName>
    <definedName name="Column8_10" localSheetId="0">#REF!</definedName>
    <definedName name="Column8_10" localSheetId="10">#REF!</definedName>
    <definedName name="Column8_10" localSheetId="11">#REF!</definedName>
    <definedName name="Column8_10" localSheetId="12">#REF!</definedName>
    <definedName name="Column8_10" localSheetId="3">#REF!</definedName>
    <definedName name="Column8_10" localSheetId="4">#REF!</definedName>
    <definedName name="Column8_10" localSheetId="5">#REF!</definedName>
    <definedName name="Column8_10" localSheetId="6">#REF!</definedName>
    <definedName name="Column8_10" localSheetId="8">#REF!</definedName>
    <definedName name="Column8_10" localSheetId="9">#REF!</definedName>
    <definedName name="Column8_10">#REF!</definedName>
    <definedName name="Column8_8" localSheetId="0">#REF!</definedName>
    <definedName name="Column8_8" localSheetId="10">#REF!</definedName>
    <definedName name="Column8_8" localSheetId="11">#REF!</definedName>
    <definedName name="Column8_8" localSheetId="12">#REF!</definedName>
    <definedName name="Column8_8" localSheetId="3">#REF!</definedName>
    <definedName name="Column8_8" localSheetId="4">#REF!</definedName>
    <definedName name="Column8_8" localSheetId="5">#REF!</definedName>
    <definedName name="Column8_8" localSheetId="6">#REF!</definedName>
    <definedName name="Column8_8" localSheetId="8">#REF!</definedName>
    <definedName name="Column8_8" localSheetId="9">#REF!</definedName>
    <definedName name="Column8_8">#REF!</definedName>
    <definedName name="Column8_9" localSheetId="0">#REF!</definedName>
    <definedName name="Column8_9" localSheetId="10">#REF!</definedName>
    <definedName name="Column8_9" localSheetId="11">#REF!</definedName>
    <definedName name="Column8_9" localSheetId="12">#REF!</definedName>
    <definedName name="Column8_9" localSheetId="3">#REF!</definedName>
    <definedName name="Column8_9" localSheetId="4">#REF!</definedName>
    <definedName name="Column8_9" localSheetId="5">#REF!</definedName>
    <definedName name="Column8_9" localSheetId="6">#REF!</definedName>
    <definedName name="Column8_9" localSheetId="8">#REF!</definedName>
    <definedName name="Column8_9" localSheetId="9">#REF!</definedName>
    <definedName name="Column8_9">#REF!</definedName>
    <definedName name="Column9" localSheetId="0">#REF!</definedName>
    <definedName name="Column9" localSheetId="10">#REF!</definedName>
    <definedName name="Column9" localSheetId="11">#REF!</definedName>
    <definedName name="Column9" localSheetId="12">#REF!</definedName>
    <definedName name="Column9" localSheetId="3">#REF!</definedName>
    <definedName name="Column9" localSheetId="4">#REF!</definedName>
    <definedName name="Column9" localSheetId="5">#REF!</definedName>
    <definedName name="Column9" localSheetId="6">#REF!</definedName>
    <definedName name="Column9" localSheetId="8">#REF!</definedName>
    <definedName name="Column9" localSheetId="9">#REF!</definedName>
    <definedName name="Column9">#REF!</definedName>
    <definedName name="Column9_10" localSheetId="0">#REF!</definedName>
    <definedName name="Column9_10" localSheetId="10">#REF!</definedName>
    <definedName name="Column9_10" localSheetId="11">#REF!</definedName>
    <definedName name="Column9_10" localSheetId="12">#REF!</definedName>
    <definedName name="Column9_10" localSheetId="3">#REF!</definedName>
    <definedName name="Column9_10" localSheetId="4">#REF!</definedName>
    <definedName name="Column9_10" localSheetId="5">#REF!</definedName>
    <definedName name="Column9_10" localSheetId="6">#REF!</definedName>
    <definedName name="Column9_10" localSheetId="8">#REF!</definedName>
    <definedName name="Column9_10" localSheetId="9">#REF!</definedName>
    <definedName name="Column9_10">#REF!</definedName>
    <definedName name="Column9_9" localSheetId="0">#REF!</definedName>
    <definedName name="Column9_9" localSheetId="10">#REF!</definedName>
    <definedName name="Column9_9" localSheetId="11">#REF!</definedName>
    <definedName name="Column9_9" localSheetId="12">#REF!</definedName>
    <definedName name="Column9_9" localSheetId="3">#REF!</definedName>
    <definedName name="Column9_9" localSheetId="4">#REF!</definedName>
    <definedName name="Column9_9" localSheetId="5">#REF!</definedName>
    <definedName name="Column9_9" localSheetId="6">#REF!</definedName>
    <definedName name="Column9_9" localSheetId="8">#REF!</definedName>
    <definedName name="Column9_9" localSheetId="9">#REF!</definedName>
    <definedName name="Column9_9">#REF!</definedName>
    <definedName name="Copyarea" localSheetId="0">#REF!</definedName>
    <definedName name="Copyarea" localSheetId="3">#REF!</definedName>
    <definedName name="Copyarea" localSheetId="4">#REF!</definedName>
    <definedName name="Copyarea" localSheetId="5">#REF!</definedName>
    <definedName name="Copyarea" localSheetId="6">#REF!</definedName>
    <definedName name="Copyarea" localSheetId="8">#REF!</definedName>
    <definedName name="Copyarea" localSheetId="9">#REF!</definedName>
    <definedName name="Copyarea">#REF!</definedName>
    <definedName name="Coulumn2_5" localSheetId="0">#REF!</definedName>
    <definedName name="Coulumn2_5" localSheetId="3">#REF!</definedName>
    <definedName name="Coulumn2_5" localSheetId="4">#REF!</definedName>
    <definedName name="Coulumn2_5" localSheetId="5">#REF!</definedName>
    <definedName name="Coulumn2_5" localSheetId="6">#REF!</definedName>
    <definedName name="Coulumn2_5" localSheetId="8">#REF!</definedName>
    <definedName name="Coulumn2_5" localSheetId="9">#REF!</definedName>
    <definedName name="Coulumn2_5">#REF!</definedName>
    <definedName name="CountFormatMax" localSheetId="0" hidden="1">#REF!</definedName>
    <definedName name="CountFormatMax" localSheetId="3" hidden="1">#REF!</definedName>
    <definedName name="CountFormatMax" localSheetId="4" hidden="1">#REF!</definedName>
    <definedName name="CountFormatMax" localSheetId="5" hidden="1">#REF!</definedName>
    <definedName name="CountFormatMax" localSheetId="6" hidden="1">#REF!</definedName>
    <definedName name="CountFormatMax" localSheetId="8" hidden="1">#REF!</definedName>
    <definedName name="CountFormatMax" localSheetId="9" hidden="1">#REF!</definedName>
    <definedName name="CountFormatMax" hidden="1">#REF!</definedName>
    <definedName name="CountFormatSht" localSheetId="0" hidden="1">#REF!</definedName>
    <definedName name="CountFormatSht" localSheetId="1" hidden="1">#REF!</definedName>
    <definedName name="CountFormatSht" localSheetId="2" hidden="1">#REF!</definedName>
    <definedName name="CountFormatSht" localSheetId="3" hidden="1">#REF!</definedName>
    <definedName name="CountFormatSht" localSheetId="4" hidden="1">#REF!</definedName>
    <definedName name="CountFormatSht" localSheetId="5" hidden="1">#REF!</definedName>
    <definedName name="CountFormatSht" localSheetId="6" hidden="1">#REF!</definedName>
    <definedName name="CountFormatSht" localSheetId="8" hidden="1">#REF!</definedName>
    <definedName name="CountFormatSht" localSheetId="9" hidden="1">#REF!</definedName>
    <definedName name="CountFormatSht" hidden="1">#REF!</definedName>
    <definedName name="D1365543" localSheetId="0">#REF!</definedName>
    <definedName name="D1365543" localSheetId="3">#REF!</definedName>
    <definedName name="D1365543" localSheetId="4">#REF!</definedName>
    <definedName name="D1365543" localSheetId="5">#REF!</definedName>
    <definedName name="D1365543" localSheetId="6">#REF!</definedName>
    <definedName name="D1365543" localSheetId="8">#REF!</definedName>
    <definedName name="D1365543" localSheetId="9">#REF!</definedName>
    <definedName name="D1365543">#REF!</definedName>
    <definedName name="DBoxTotal" localSheetId="0" hidden="1">#REF!</definedName>
    <definedName name="DBoxTotal" localSheetId="10" hidden="1">#REF!</definedName>
    <definedName name="DBoxTotal" localSheetId="11" hidden="1">#REF!</definedName>
    <definedName name="DBoxTotal" localSheetId="12" hidden="1">#REF!</definedName>
    <definedName name="DBoxTotal" localSheetId="9" hidden="1">#REF!</definedName>
    <definedName name="DBoxTotal" hidden="1">#REF!</definedName>
    <definedName name="ddddd" localSheetId="0" hidden="1">#REF!</definedName>
    <definedName name="ddddd" localSheetId="1" hidden="1">#REF!</definedName>
    <definedName name="ddddd" localSheetId="2" hidden="1">#REF!</definedName>
    <definedName name="ddddd" localSheetId="3" hidden="1">#REF!</definedName>
    <definedName name="ddddd" localSheetId="4" hidden="1">#REF!</definedName>
    <definedName name="ddddd" localSheetId="5" hidden="1">#REF!</definedName>
    <definedName name="ddddd" localSheetId="6" hidden="1">#REF!</definedName>
    <definedName name="ddddd" localSheetId="8" hidden="1">#REF!</definedName>
    <definedName name="ddddd" localSheetId="9" hidden="1">#REF!</definedName>
    <definedName name="ddddd" hidden="1">#REF!</definedName>
    <definedName name="DeptName_Annex" localSheetId="9">#REF!</definedName>
    <definedName name="DeptName_Annex">#REF!</definedName>
    <definedName name="DeptSpecMarker" localSheetId="0" hidden="1">#REF!</definedName>
    <definedName name="DeptSpecMarker" localSheetId="10" hidden="1">#REF!</definedName>
    <definedName name="DeptSpecMarker" localSheetId="11" hidden="1">#REF!</definedName>
    <definedName name="DeptSpecMarker" localSheetId="12" hidden="1">#REF!</definedName>
    <definedName name="DeptSpecMarker" localSheetId="9" hidden="1">#REF!</definedName>
    <definedName name="DeptSpecMarker" hidden="1">#REF!</definedName>
    <definedName name="DeptSpecRow" localSheetId="0" hidden="1">#REF!</definedName>
    <definedName name="DeptSpecRow" localSheetId="10" hidden="1">#REF!</definedName>
    <definedName name="DeptSpecRow" localSheetId="11" hidden="1">#REF!</definedName>
    <definedName name="DeptSpecRow" localSheetId="12" hidden="1">#REF!</definedName>
    <definedName name="DeptSpecRow" localSheetId="9" hidden="1">#REF!</definedName>
    <definedName name="DeptSpecRow" hidden="1">#REF!</definedName>
    <definedName name="DHA" localSheetId="0">#REF!</definedName>
    <definedName name="DHA" localSheetId="9">#REF!</definedName>
    <definedName name="DHA">#REF!</definedName>
    <definedName name="diff_prog" localSheetId="0" hidden="1">#REF!</definedName>
    <definedName name="diff_prog" localSheetId="3" hidden="1">#REF!</definedName>
    <definedName name="diff_prog" localSheetId="4" hidden="1">#REF!</definedName>
    <definedName name="diff_prog" localSheetId="5" hidden="1">#REF!</definedName>
    <definedName name="diff_prog" localSheetId="6" hidden="1">#REF!</definedName>
    <definedName name="diff_prog" localSheetId="8" hidden="1">#REF!</definedName>
    <definedName name="diff_prog" localSheetId="9" hidden="1">#REF!</definedName>
    <definedName name="diff_prog" hidden="1">#REF!</definedName>
    <definedName name="EconBudget" localSheetId="1" hidden="1">#REF!</definedName>
    <definedName name="EconBudget" localSheetId="2" hidden="1">#REF!</definedName>
    <definedName name="EconBudget" localSheetId="9" hidden="1">#REF!</definedName>
    <definedName name="EconBudget" hidden="1">#REF!</definedName>
    <definedName name="EconId" localSheetId="1" hidden="1">#REF!</definedName>
    <definedName name="EconId" localSheetId="2" hidden="1">#REF!</definedName>
    <definedName name="EconId" localSheetId="9" hidden="1">#REF!</definedName>
    <definedName name="EconId" hidden="1">#REF!</definedName>
    <definedName name="eeee" localSheetId="0" hidden="1">#REF!</definedName>
    <definedName name="eeee" localSheetId="1" hidden="1">#REF!</definedName>
    <definedName name="eeee" localSheetId="2" hidden="1">#REF!</definedName>
    <definedName name="eeee" localSheetId="3" hidden="1">#REF!</definedName>
    <definedName name="eeee" localSheetId="4" hidden="1">#REF!</definedName>
    <definedName name="eeee" localSheetId="5" hidden="1">#REF!</definedName>
    <definedName name="eeee" localSheetId="6" hidden="1">#REF!</definedName>
    <definedName name="eeee" localSheetId="8" hidden="1">#REF!</definedName>
    <definedName name="eeee" localSheetId="9" hidden="1">#REF!</definedName>
    <definedName name="eeee" hidden="1">#REF!</definedName>
    <definedName name="End_column" localSheetId="0">#REF!</definedName>
    <definedName name="End_column" localSheetId="10">#REF!</definedName>
    <definedName name="End_column" localSheetId="11">#REF!</definedName>
    <definedName name="End_column" localSheetId="12">#REF!</definedName>
    <definedName name="End_column" localSheetId="3">#REF!</definedName>
    <definedName name="End_column" localSheetId="4">#REF!</definedName>
    <definedName name="End_column" localSheetId="5">#REF!</definedName>
    <definedName name="End_column" localSheetId="6">#REF!</definedName>
    <definedName name="End_column" localSheetId="8">#REF!</definedName>
    <definedName name="End_column" localSheetId="9">#REF!</definedName>
    <definedName name="End_column">#REF!</definedName>
    <definedName name="End_Row" localSheetId="0">#REF!</definedName>
    <definedName name="End_Row" localSheetId="10">#REF!</definedName>
    <definedName name="End_Row" localSheetId="11">#REF!</definedName>
    <definedName name="End_Row" localSheetId="12">#REF!</definedName>
    <definedName name="End_Row" localSheetId="3">#REF!</definedName>
    <definedName name="End_Row" localSheetId="4">#REF!</definedName>
    <definedName name="End_Row" localSheetId="5">#REF!</definedName>
    <definedName name="End_Row" localSheetId="6">#REF!</definedName>
    <definedName name="End_Row" localSheetId="8">#REF!</definedName>
    <definedName name="End_Row" localSheetId="9">#REF!</definedName>
    <definedName name="End_Row">#REF!</definedName>
    <definedName name="End_Sheet" localSheetId="0">#REF!</definedName>
    <definedName name="End_Sheet" localSheetId="10">#REF!</definedName>
    <definedName name="End_Sheet" localSheetId="11">#REF!</definedName>
    <definedName name="End_Sheet" localSheetId="12">#REF!</definedName>
    <definedName name="End_Sheet" localSheetId="3">#REF!</definedName>
    <definedName name="End_Sheet" localSheetId="4">#REF!</definedName>
    <definedName name="End_Sheet" localSheetId="5">#REF!</definedName>
    <definedName name="End_Sheet" localSheetId="6">#REF!</definedName>
    <definedName name="End_Sheet" localSheetId="8">#REF!</definedName>
    <definedName name="End_Sheet" localSheetId="9">#REF!</definedName>
    <definedName name="End_Sheet">#REF!</definedName>
    <definedName name="EndColumn" localSheetId="0" hidden="1">#REF!</definedName>
    <definedName name="EndColumn" localSheetId="3" hidden="1">#REF!</definedName>
    <definedName name="EndColumn" localSheetId="4" hidden="1">#REF!</definedName>
    <definedName name="EndColumn" localSheetId="5" hidden="1">#REF!</definedName>
    <definedName name="EndColumn" localSheetId="6" hidden="1">#REF!</definedName>
    <definedName name="EndColumn" localSheetId="8" hidden="1">#REF!</definedName>
    <definedName name="EndColumn" localSheetId="9" hidden="1">#REF!</definedName>
    <definedName name="EndColumn" hidden="1">#REF!</definedName>
    <definedName name="EndRow" localSheetId="0">#REF!</definedName>
    <definedName name="EndRow" localSheetId="3">#REF!</definedName>
    <definedName name="EndRow" localSheetId="4">#REF!</definedName>
    <definedName name="EndRow" localSheetId="5">#REF!</definedName>
    <definedName name="EndRow" localSheetId="6">#REF!</definedName>
    <definedName name="EndRow" localSheetId="8">#REF!</definedName>
    <definedName name="EndRow" localSheetId="9">#REF!</definedName>
    <definedName name="EndRow">#REF!</definedName>
    <definedName name="EndRow1" localSheetId="0">#REF!</definedName>
    <definedName name="EndRow1" localSheetId="3">#REF!</definedName>
    <definedName name="EndRow1" localSheetId="4">#REF!</definedName>
    <definedName name="EndRow1" localSheetId="5">#REF!</definedName>
    <definedName name="EndRow1" localSheetId="6">#REF!</definedName>
    <definedName name="EndRow1" localSheetId="8">#REF!</definedName>
    <definedName name="EndRow1" localSheetId="9">#REF!</definedName>
    <definedName name="EndRow1">#REF!</definedName>
    <definedName name="EndSheet" localSheetId="0">#REF!</definedName>
    <definedName name="EndSheet" localSheetId="10">#REF!</definedName>
    <definedName name="EndSheet" localSheetId="11">#REF!</definedName>
    <definedName name="EndSheet" localSheetId="12">#REF!</definedName>
    <definedName name="EndSheet" localSheetId="3">#REF!</definedName>
    <definedName name="EndSheet" localSheetId="4">#REF!</definedName>
    <definedName name="EndSheet" localSheetId="5">#REF!</definedName>
    <definedName name="EndSheet" localSheetId="6">#REF!</definedName>
    <definedName name="EndSheet" localSheetId="8">#REF!</definedName>
    <definedName name="EndSheet" localSheetId="9">#REF!</definedName>
    <definedName name="EndSheet">#REF!</definedName>
    <definedName name="Entity23" localSheetId="1" hidden="1">#REF!</definedName>
    <definedName name="Entity23" localSheetId="2" hidden="1">#REF!</definedName>
    <definedName name="Entity23" localSheetId="9" hidden="1">#REF!</definedName>
    <definedName name="Entity23" hidden="1">#REF!</definedName>
    <definedName name="Entity24" localSheetId="1" hidden="1">#REF!</definedName>
    <definedName name="Entity24" localSheetId="2" hidden="1">#REF!</definedName>
    <definedName name="Entity24" localSheetId="9" hidden="1">#REF!</definedName>
    <definedName name="Entity24" hidden="1">#REF!</definedName>
    <definedName name="EPWPDept1" localSheetId="0" hidden="1">#REF!</definedName>
    <definedName name="EPWPDept1" localSheetId="3" hidden="1">#REF!</definedName>
    <definedName name="EPWPDept1" localSheetId="4" hidden="1">#REF!</definedName>
    <definedName name="EPWPDept1" localSheetId="5" hidden="1">#REF!</definedName>
    <definedName name="EPWPDept1" localSheetId="6" hidden="1">#REF!</definedName>
    <definedName name="EPWPDept1" localSheetId="8" hidden="1">#REF!</definedName>
    <definedName name="EPWPDept1" localSheetId="9" hidden="1">#REF!</definedName>
    <definedName name="EPWPDept1" hidden="1">#REF!</definedName>
    <definedName name="EPWPDept2" localSheetId="0" hidden="1">#REF!</definedName>
    <definedName name="EPWPDept2" localSheetId="3" hidden="1">#REF!</definedName>
    <definedName name="EPWPDept2" localSheetId="4" hidden="1">#REF!</definedName>
    <definedName name="EPWPDept2" localSheetId="5" hidden="1">#REF!</definedName>
    <definedName name="EPWPDept2" localSheetId="6" hidden="1">#REF!</definedName>
    <definedName name="EPWPDept2" localSheetId="8" hidden="1">#REF!</definedName>
    <definedName name="EPWPDept2" localSheetId="9" hidden="1">#REF!</definedName>
    <definedName name="EPWPDept2" hidden="1">#REF!</definedName>
    <definedName name="EPWPDept3" localSheetId="0" hidden="1">#REF!</definedName>
    <definedName name="EPWPDept3" localSheetId="3" hidden="1">#REF!</definedName>
    <definedName name="EPWPDept3" localSheetId="4" hidden="1">#REF!</definedName>
    <definedName name="EPWPDept3" localSheetId="5" hidden="1">#REF!</definedName>
    <definedName name="EPWPDept3" localSheetId="6" hidden="1">#REF!</definedName>
    <definedName name="EPWPDept3" localSheetId="8" hidden="1">#REF!</definedName>
    <definedName name="EPWPDept3" localSheetId="9" hidden="1">#REF!</definedName>
    <definedName name="EPWPDept3" hidden="1">#REF!</definedName>
    <definedName name="EPWPDept4" localSheetId="0" hidden="1">#REF!</definedName>
    <definedName name="EPWPDept4" localSheetId="3" hidden="1">#REF!</definedName>
    <definedName name="EPWPDept4" localSheetId="4" hidden="1">#REF!</definedName>
    <definedName name="EPWPDept4" localSheetId="5" hidden="1">#REF!</definedName>
    <definedName name="EPWPDept4" localSheetId="6" hidden="1">#REF!</definedName>
    <definedName name="EPWPDept4" localSheetId="8" hidden="1">#REF!</definedName>
    <definedName name="EPWPDept4" localSheetId="9" hidden="1">#REF!</definedName>
    <definedName name="EPWPDept4" hidden="1">#REF!</definedName>
    <definedName name="EPWPDept5" localSheetId="0" hidden="1">#REF!</definedName>
    <definedName name="EPWPDept5" localSheetId="3" hidden="1">#REF!</definedName>
    <definedName name="EPWPDept5" localSheetId="4" hidden="1">#REF!</definedName>
    <definedName name="EPWPDept5" localSheetId="5" hidden="1">#REF!</definedName>
    <definedName name="EPWPDept5" localSheetId="6" hidden="1">#REF!</definedName>
    <definedName name="EPWPDept5" localSheetId="8" hidden="1">#REF!</definedName>
    <definedName name="EPWPDept5" localSheetId="9" hidden="1">#REF!</definedName>
    <definedName name="EPWPDept5" hidden="1">#REF!</definedName>
    <definedName name="EPWPDept6" localSheetId="0" hidden="1">#REF!</definedName>
    <definedName name="EPWPDept6" localSheetId="3" hidden="1">#REF!</definedName>
    <definedName name="EPWPDept6" localSheetId="4" hidden="1">#REF!</definedName>
    <definedName name="EPWPDept6" localSheetId="5" hidden="1">#REF!</definedName>
    <definedName name="EPWPDept6" localSheetId="6" hidden="1">#REF!</definedName>
    <definedName name="EPWPDept6" localSheetId="8" hidden="1">#REF!</definedName>
    <definedName name="EPWPDept6" localSheetId="9" hidden="1">#REF!</definedName>
    <definedName name="EPWPDept6" hidden="1">#REF!</definedName>
    <definedName name="EPWPDept7" localSheetId="0" hidden="1">#REF!</definedName>
    <definedName name="EPWPDept7" localSheetId="3" hidden="1">#REF!</definedName>
    <definedName name="EPWPDept7" localSheetId="4" hidden="1">#REF!</definedName>
    <definedName name="EPWPDept7" localSheetId="5" hidden="1">#REF!</definedName>
    <definedName name="EPWPDept7" localSheetId="6" hidden="1">#REF!</definedName>
    <definedName name="EPWPDept7" localSheetId="8" hidden="1">#REF!</definedName>
    <definedName name="EPWPDept7" localSheetId="9" hidden="1">#REF!</definedName>
    <definedName name="EPWPDept7" hidden="1">#REF!</definedName>
    <definedName name="EPWPDept8" localSheetId="0" hidden="1">#REF!</definedName>
    <definedName name="EPWPDept8" localSheetId="3" hidden="1">#REF!</definedName>
    <definedName name="EPWPDept8" localSheetId="4" hidden="1">#REF!</definedName>
    <definedName name="EPWPDept8" localSheetId="5" hidden="1">#REF!</definedName>
    <definedName name="EPWPDept8" localSheetId="6" hidden="1">#REF!</definedName>
    <definedName name="EPWPDept8" localSheetId="8" hidden="1">#REF!</definedName>
    <definedName name="EPWPDept8" localSheetId="9" hidden="1">#REF!</definedName>
    <definedName name="EPWPDept8" hidden="1">#REF!</definedName>
    <definedName name="EPWPDept9" localSheetId="0" hidden="1">#REF!</definedName>
    <definedName name="EPWPDept9" localSheetId="3" hidden="1">#REF!</definedName>
    <definedName name="EPWPDept9" localSheetId="4" hidden="1">#REF!</definedName>
    <definedName name="EPWPDept9" localSheetId="5" hidden="1">#REF!</definedName>
    <definedName name="EPWPDept9" localSheetId="6" hidden="1">#REF!</definedName>
    <definedName name="EPWPDept9" localSheetId="8" hidden="1">#REF!</definedName>
    <definedName name="EPWPDept9" localSheetId="9" hidden="1">#REF!</definedName>
    <definedName name="EPWPDept9" hidden="1">#REF!</definedName>
    <definedName name="ewrweterteryery" localSheetId="0" hidden="1">#REF!</definedName>
    <definedName name="ewrweterteryery" localSheetId="3" hidden="1">#REF!</definedName>
    <definedName name="ewrweterteryery" localSheetId="4" hidden="1">#REF!</definedName>
    <definedName name="ewrweterteryery" localSheetId="5" hidden="1">#REF!</definedName>
    <definedName name="ewrweterteryery" localSheetId="6" hidden="1">#REF!</definedName>
    <definedName name="ewrweterteryery" localSheetId="8" hidden="1">#REF!</definedName>
    <definedName name="ewrweterteryery" localSheetId="9" hidden="1">#REF!</definedName>
    <definedName name="ewrweterteryery" hidden="1">#REF!</definedName>
    <definedName name="ex.debt_and_interest" localSheetId="1">#REF!</definedName>
    <definedName name="ex.debt_and_interest" localSheetId="2">#REF!</definedName>
    <definedName name="ex.debt_and_interest" localSheetId="9">#REF!</definedName>
    <definedName name="ex.debt_and_interest">#REF!</definedName>
    <definedName name="ex.framework_outcomes" localSheetId="1">#REF!</definedName>
    <definedName name="ex.framework_outcomes" localSheetId="2">#REF!</definedName>
    <definedName name="ex.framework_outcomes" localSheetId="9">#REF!</definedName>
    <definedName name="ex.framework_outcomes">#REF!</definedName>
    <definedName name="ex.history_baseline" localSheetId="1">#REF!</definedName>
    <definedName name="ex.history_baseline" localSheetId="2">#REF!</definedName>
    <definedName name="ex.history_baseline" localSheetId="9">#REF!</definedName>
    <definedName name="ex.history_baseline">#REF!</definedName>
    <definedName name="ex.history_DOR" localSheetId="1">#REF!</definedName>
    <definedName name="ex.history_DOR" localSheetId="2">#REF!</definedName>
    <definedName name="ex.history_DOR" localSheetId="9">#REF!</definedName>
    <definedName name="ex.history_DOR">#REF!</definedName>
    <definedName name="ex.history_framework" localSheetId="1">#REF!</definedName>
    <definedName name="ex.history_framework" localSheetId="2">#REF!</definedName>
    <definedName name="ex.history_framework" localSheetId="9">#REF!</definedName>
    <definedName name="ex.history_framework">#REF!</definedName>
    <definedName name="ex.macro_A" localSheetId="1">#REF!</definedName>
    <definedName name="ex.macro_A" localSheetId="2">#REF!</definedName>
    <definedName name="ex.macro_A" localSheetId="9">#REF!</definedName>
    <definedName name="ex.macro_A">#REF!</definedName>
    <definedName name="ex.macro_B" localSheetId="1">#REF!</definedName>
    <definedName name="ex.macro_B" localSheetId="2">#REF!</definedName>
    <definedName name="ex.macro_B" localSheetId="9">#REF!</definedName>
    <definedName name="ex.macro_B">#REF!</definedName>
    <definedName name="ex.macro_C" localSheetId="1">#REF!</definedName>
    <definedName name="ex.macro_C" localSheetId="2">#REF!</definedName>
    <definedName name="ex.macro_C" localSheetId="9">#REF!</definedName>
    <definedName name="ex.macro_C">#REF!</definedName>
    <definedName name="ex.macro_D" localSheetId="1">#REF!</definedName>
    <definedName name="ex.macro_D" localSheetId="2">#REF!</definedName>
    <definedName name="ex.macro_D" localSheetId="9">#REF!</definedName>
    <definedName name="ex.macro_D">#REF!</definedName>
    <definedName name="ex.macro_E" localSheetId="1">#REF!</definedName>
    <definedName name="ex.macro_E" localSheetId="2">#REF!</definedName>
    <definedName name="ex.macro_E" localSheetId="9">#REF!</definedName>
    <definedName name="ex.macro_E">#REF!</definedName>
    <definedName name="ex.NRF" localSheetId="1">#REF!</definedName>
    <definedName name="ex.NRF" localSheetId="2">#REF!</definedName>
    <definedName name="ex.NRF" localSheetId="9">#REF!</definedName>
    <definedName name="ex.NRF">#REF!</definedName>
    <definedName name="ex.RDP" localSheetId="1">#REF!</definedName>
    <definedName name="ex.RDP" localSheetId="2">#REF!</definedName>
    <definedName name="ex.RDP" localSheetId="9">#REF!</definedName>
    <definedName name="ex.RDP">#REF!</definedName>
    <definedName name="ex.SSF" localSheetId="1">#REF!</definedName>
    <definedName name="ex.SSF" localSheetId="2">#REF!</definedName>
    <definedName name="ex.SSF" localSheetId="9">#REF!</definedName>
    <definedName name="ex.SSF">#REF!</definedName>
    <definedName name="Expend_actual_96_97" localSheetId="0">#REF!</definedName>
    <definedName name="Expend_actual_96_97" localSheetId="10">#REF!</definedName>
    <definedName name="Expend_actual_96_97" localSheetId="11">#REF!</definedName>
    <definedName name="Expend_actual_96_97" localSheetId="12">#REF!</definedName>
    <definedName name="Expend_actual_96_97" localSheetId="3">#REF!</definedName>
    <definedName name="Expend_actual_96_97" localSheetId="4">#REF!</definedName>
    <definedName name="Expend_actual_96_97" localSheetId="5">#REF!</definedName>
    <definedName name="Expend_actual_96_97" localSheetId="6">#REF!</definedName>
    <definedName name="Expend_actual_96_97" localSheetId="8">#REF!</definedName>
    <definedName name="Expend_actual_96_97" localSheetId="9">#REF!</definedName>
    <definedName name="Expend_actual_96_97">#REF!</definedName>
    <definedName name="ffff" localSheetId="0" hidden="1">#REF!</definedName>
    <definedName name="ffff" localSheetId="1" hidden="1">#REF!</definedName>
    <definedName name="ffff" localSheetId="2" hidden="1">#REF!</definedName>
    <definedName name="ffff" localSheetId="3" hidden="1">#REF!</definedName>
    <definedName name="ffff" localSheetId="4" hidden="1">#REF!</definedName>
    <definedName name="ffff" localSheetId="5" hidden="1">#REF!</definedName>
    <definedName name="ffff" localSheetId="6" hidden="1">#REF!</definedName>
    <definedName name="ffff" localSheetId="8" hidden="1">#REF!</definedName>
    <definedName name="ffff" localSheetId="9" hidden="1">#REF!</definedName>
    <definedName name="ffff" hidden="1">#REF!</definedName>
    <definedName name="FG_Id" localSheetId="1">#REF!</definedName>
    <definedName name="FG_Id" localSheetId="2">#REF!</definedName>
    <definedName name="FG_Id" localSheetId="9">#REF!</definedName>
    <definedName name="FG_Id">#REF!</definedName>
    <definedName name="FG_Process" localSheetId="1">#REF!</definedName>
    <definedName name="FG_Process" localSheetId="2">#REF!</definedName>
    <definedName name="FG_Process" localSheetId="9">#REF!</definedName>
    <definedName name="FG_Process">#REF!</definedName>
    <definedName name="FilterColumn" localSheetId="0" hidden="1">#REF!</definedName>
    <definedName name="FilterColumn" localSheetId="3" hidden="1">#REF!</definedName>
    <definedName name="FilterColumn" localSheetId="4" hidden="1">#REF!</definedName>
    <definedName name="FilterColumn" localSheetId="5" hidden="1">#REF!</definedName>
    <definedName name="FilterColumn" localSheetId="6" hidden="1">#REF!</definedName>
    <definedName name="FilterColumn" localSheetId="8" hidden="1">#REF!</definedName>
    <definedName name="FilterColumn" localSheetId="9" hidden="1">#REF!</definedName>
    <definedName name="FilterColumn" hidden="1">#REF!</definedName>
    <definedName name="FilterRowEnd" localSheetId="0" hidden="1">#REF!</definedName>
    <definedName name="FilterRowEnd" localSheetId="3" hidden="1">#REF!</definedName>
    <definedName name="FilterRowEnd" localSheetId="4" hidden="1">#REF!</definedName>
    <definedName name="FilterRowEnd" localSheetId="5" hidden="1">#REF!</definedName>
    <definedName name="FilterRowEnd" localSheetId="6" hidden="1">#REF!</definedName>
    <definedName name="FilterRowEnd" localSheetId="8" hidden="1">#REF!</definedName>
    <definedName name="FilterRowEnd" localSheetId="9" hidden="1">#REF!</definedName>
    <definedName name="FilterRowEnd" hidden="1">#REF!</definedName>
    <definedName name="FilterRowStart" localSheetId="0" hidden="1">#REF!</definedName>
    <definedName name="FilterRowStart" localSheetId="3" hidden="1">#REF!</definedName>
    <definedName name="FilterRowStart" localSheetId="4" hidden="1">#REF!</definedName>
    <definedName name="FilterRowStart" localSheetId="5" hidden="1">#REF!</definedName>
    <definedName name="FilterRowStart" localSheetId="6" hidden="1">#REF!</definedName>
    <definedName name="FilterRowStart" localSheetId="8" hidden="1">#REF!</definedName>
    <definedName name="FilterRowStart" localSheetId="9" hidden="1">#REF!</definedName>
    <definedName name="FilterRowStart" hidden="1">#REF!</definedName>
    <definedName name="FinY0" localSheetId="1" hidden="1">#REF!</definedName>
    <definedName name="FinY0" localSheetId="2" hidden="1">#REF!</definedName>
    <definedName name="FinY0" localSheetId="9" hidden="1">#REF!</definedName>
    <definedName name="FinY0" hidden="1">#REF!</definedName>
    <definedName name="FinY1" localSheetId="0" hidden="1">#REF!</definedName>
    <definedName name="FinY1" localSheetId="3" hidden="1">#REF!</definedName>
    <definedName name="FinY1" localSheetId="4" hidden="1">#REF!</definedName>
    <definedName name="FinY1" localSheetId="5" hidden="1">#REF!</definedName>
    <definedName name="FinY1" localSheetId="6" hidden="1">#REF!</definedName>
    <definedName name="FinY1" localSheetId="8" hidden="1">#REF!</definedName>
    <definedName name="FinY1" localSheetId="9" hidden="1">#REF!</definedName>
    <definedName name="FinY1" hidden="1">#REF!</definedName>
    <definedName name="FinY2" localSheetId="0" hidden="1">#REF!</definedName>
    <definedName name="FinY2" localSheetId="3" hidden="1">#REF!</definedName>
    <definedName name="FinY2" localSheetId="4" hidden="1">#REF!</definedName>
    <definedName name="FinY2" localSheetId="5" hidden="1">#REF!</definedName>
    <definedName name="FinY2" localSheetId="6" hidden="1">#REF!</definedName>
    <definedName name="FinY2" localSheetId="8" hidden="1">#REF!</definedName>
    <definedName name="FinY2" localSheetId="9" hidden="1">#REF!</definedName>
    <definedName name="FinY2" hidden="1">#REF!</definedName>
    <definedName name="FinY3" localSheetId="0" hidden="1">#REF!</definedName>
    <definedName name="FinY3" localSheetId="3" hidden="1">#REF!</definedName>
    <definedName name="FinY3" localSheetId="4" hidden="1">#REF!</definedName>
    <definedName name="FinY3" localSheetId="5" hidden="1">#REF!</definedName>
    <definedName name="FinY3" localSheetId="6" hidden="1">#REF!</definedName>
    <definedName name="FinY3" localSheetId="8" hidden="1">#REF!</definedName>
    <definedName name="FinY3" localSheetId="9" hidden="1">#REF!</definedName>
    <definedName name="FinY3" hidden="1">#REF!</definedName>
    <definedName name="FinY4" localSheetId="0" hidden="1">#REF!</definedName>
    <definedName name="FinY4" localSheetId="3" hidden="1">#REF!</definedName>
    <definedName name="FinY4" localSheetId="4" hidden="1">#REF!</definedName>
    <definedName name="FinY4" localSheetId="5" hidden="1">#REF!</definedName>
    <definedName name="FinY4" localSheetId="6" hidden="1">#REF!</definedName>
    <definedName name="FinY4" localSheetId="8" hidden="1">#REF!</definedName>
    <definedName name="FinY4" localSheetId="9" hidden="1">#REF!</definedName>
    <definedName name="FinY4" hidden="1">#REF!</definedName>
    <definedName name="FinY5" localSheetId="0" hidden="1">#REF!</definedName>
    <definedName name="FinY5" localSheetId="3" hidden="1">#REF!</definedName>
    <definedName name="FinY5" localSheetId="4" hidden="1">#REF!</definedName>
    <definedName name="FinY5" localSheetId="5" hidden="1">#REF!</definedName>
    <definedName name="FinY5" localSheetId="6" hidden="1">#REF!</definedName>
    <definedName name="FinY5" localSheetId="8" hidden="1">#REF!</definedName>
    <definedName name="FinY5" localSheetId="9" hidden="1">#REF!</definedName>
    <definedName name="FinY5" hidden="1">#REF!</definedName>
    <definedName name="FinYear" localSheetId="0" hidden="1">#REF!</definedName>
    <definedName name="FinYear" localSheetId="3" hidden="1">#REF!</definedName>
    <definedName name="FinYear" localSheetId="4" hidden="1">#REF!</definedName>
    <definedName name="FinYear" localSheetId="5" hidden="1">#REF!</definedName>
    <definedName name="FinYear" localSheetId="6" hidden="1">#REF!</definedName>
    <definedName name="FinYear" localSheetId="8" hidden="1">#REF!</definedName>
    <definedName name="FinYear" localSheetId="9" hidden="1">#REF!</definedName>
    <definedName name="FinYear" hidden="1">#REF!</definedName>
    <definedName name="FinYearDay1" localSheetId="1" hidden="1">#REF!</definedName>
    <definedName name="FinYearDay1" localSheetId="2" hidden="1">#REF!</definedName>
    <definedName name="FinYearDay1" localSheetId="9" hidden="1">#REF!</definedName>
    <definedName name="FinYearDay1" hidden="1">#REF!</definedName>
    <definedName name="FinYears" localSheetId="0">{"2005/06","2006/07","2007/08           Adj. Appr.","2007/08           Prelim outcome","2008/09","2009/10","2010/11","2011/12"}</definedName>
    <definedName name="FinYears" localSheetId="10" hidden="1">{"2005/06","2006/07","2007/08           Adj. Appr.","2007/08           Prelim outcome","2008/09","2009/10","2010/11","2011/12"}</definedName>
    <definedName name="FinYears" localSheetId="11" hidden="1">{"2005/06","2006/07","2007/08           Adj. Appr.","2007/08           Prelim outcome","2008/09","2009/10","2010/11","2011/12"}</definedName>
    <definedName name="FinYears" localSheetId="12" hidden="1">{"2005/06","2006/07","2007/08           Adj. Appr.","2007/08           Prelim outcome","2008/09","2009/10","2010/11","2011/12"}</definedName>
    <definedName name="FinYears" localSheetId="1">{"2005/06","2006/07","2007/08           Adj. Appr.","2007/08           Prelim outcome","2008/09","2009/10","2010/11","2011/12"}</definedName>
    <definedName name="FinYears" localSheetId="2">{"2005/06","2006/07","2007/08           Adj. Appr.","2007/08           Prelim outcome","2008/09","2009/10","2010/11","2011/12"}</definedName>
    <definedName name="FinYears" localSheetId="3">{"2005/06","2006/07","2007/08           Adj. Appr.","2007/08           Prelim outcome","2008/09","2009/10","2010/11","2011/12"}</definedName>
    <definedName name="FinYears" localSheetId="4">{"2005/06","2006/07","2007/08           Adj. Appr.","2007/08           Prelim outcome","2008/09","2009/10","2010/11","2011/12"}</definedName>
    <definedName name="FinYears" localSheetId="5">{"2005/06","2006/07","2007/08           Adj. Appr.","2007/08           Prelim outcome","2008/09","2009/10","2010/11","2011/12"}</definedName>
    <definedName name="FinYears" localSheetId="6">{"2005/06","2006/07","2007/08           Adj. Appr.","2007/08           Prelim outcome","2008/09","2009/10","2010/11","2011/12"}</definedName>
    <definedName name="FinYears" localSheetId="8">{"2005/06","2006/07","2007/08           Adj. Appr.","2007/08           Prelim outcome","2008/09","2009/10","2010/11","2011/12"}</definedName>
    <definedName name="FinYears" localSheetId="9">{"2005/06","2006/07","2007/08           Adj. Appr.","2007/08           Prelim outcome","2008/09","2009/10","2010/11","2011/12"}</definedName>
    <definedName name="FinYears">{"2005/06","2006/07","2007/08           Adj. Appr.","2007/08           Prelim outcome","2008/09","2009/10","2010/11","2011/12"}</definedName>
    <definedName name="FinYearsMTEF" localSheetId="0">{"2009/10","2010/11","2011/12"}</definedName>
    <definedName name="FinYearsMTEF" localSheetId="10" hidden="1">{"2009/10","2010/11","2011/12"}</definedName>
    <definedName name="FinYearsMTEF" localSheetId="11" hidden="1">{"2009/10","2010/11","2011/12"}</definedName>
    <definedName name="FinYearsMTEF" localSheetId="12" hidden="1">{"2009/10","2010/11","2011/12"}</definedName>
    <definedName name="FinYearsMTEF" localSheetId="1">{"2009/10","2010/11","2011/12"}</definedName>
    <definedName name="FinYearsMTEF" localSheetId="2">{"2009/10","2010/11","2011/12"}</definedName>
    <definedName name="FinYearsMTEF" localSheetId="3">{"2009/10","2010/11","2011/12"}</definedName>
    <definedName name="FinYearsMTEF" localSheetId="4">{"2009/10","2010/11","2011/12"}</definedName>
    <definedName name="FinYearsMTEF" localSheetId="5">{"2009/10","2010/11","2011/12"}</definedName>
    <definedName name="FinYearsMTEF" localSheetId="6">{"2009/10","2010/11","2011/12"}</definedName>
    <definedName name="FinYearsMTEF" localSheetId="8">{"2009/10","2010/11","2011/12"}</definedName>
    <definedName name="FinYearsMTEF" localSheetId="9">{"2009/10","2010/11","2011/12"}</definedName>
    <definedName name="FinYearsMTEF">{"2009/10","2010/11","2011/12"}</definedName>
    <definedName name="FinYPre" localSheetId="0" hidden="1">#REF!</definedName>
    <definedName name="FinYPre" localSheetId="1" hidden="1">#REF!</definedName>
    <definedName name="FinYPre" localSheetId="2" hidden="1">#REF!</definedName>
    <definedName name="FinYPre" localSheetId="3" hidden="1">#REF!</definedName>
    <definedName name="FinYPre" localSheetId="4" hidden="1">#REF!</definedName>
    <definedName name="FinYPre" localSheetId="5" hidden="1">#REF!</definedName>
    <definedName name="FinYPre" localSheetId="6" hidden="1">#REF!</definedName>
    <definedName name="FinYPre" localSheetId="8" hidden="1">#REF!</definedName>
    <definedName name="FinYPre" localSheetId="9" hidden="1">#REF!</definedName>
    <definedName name="FinYPre" hidden="1">#REF!</definedName>
    <definedName name="FitTall" localSheetId="0">#REF!</definedName>
    <definedName name="FitTall" localSheetId="10">#REF!</definedName>
    <definedName name="FitTall" localSheetId="11">#REF!</definedName>
    <definedName name="FitTall" localSheetId="12">#REF!</definedName>
    <definedName name="FitTall" localSheetId="1">#REF!</definedName>
    <definedName name="FitTall" localSheetId="2">#REF!</definedName>
    <definedName name="FitTall" localSheetId="3">#REF!</definedName>
    <definedName name="FitTall" localSheetId="4">#REF!</definedName>
    <definedName name="FitTall" localSheetId="5">#REF!</definedName>
    <definedName name="FitTall" localSheetId="6">#REF!</definedName>
    <definedName name="FitTall" localSheetId="8">#REF!</definedName>
    <definedName name="FitTall" localSheetId="9">#REF!</definedName>
    <definedName name="FitTall">#REF!</definedName>
    <definedName name="FitWide" localSheetId="0">#REF!</definedName>
    <definedName name="FitWide" localSheetId="10">#REF!</definedName>
    <definedName name="FitWide" localSheetId="11">#REF!</definedName>
    <definedName name="FitWide" localSheetId="12">#REF!</definedName>
    <definedName name="FitWide" localSheetId="3">#REF!</definedName>
    <definedName name="FitWide" localSheetId="4">#REF!</definedName>
    <definedName name="FitWide" localSheetId="5">#REF!</definedName>
    <definedName name="FitWide" localSheetId="6">#REF!</definedName>
    <definedName name="FitWide" localSheetId="8">#REF!</definedName>
    <definedName name="FitWide" localSheetId="9">#REF!</definedName>
    <definedName name="FitWide">#REF!</definedName>
    <definedName name="FooterLeft1" localSheetId="0">#REF!</definedName>
    <definedName name="FooterLeft1" localSheetId="10">#REF!</definedName>
    <definedName name="FooterLeft1" localSheetId="11">#REF!</definedName>
    <definedName name="FooterLeft1" localSheetId="12">#REF!</definedName>
    <definedName name="FooterLeft1" localSheetId="3">#REF!</definedName>
    <definedName name="FooterLeft1" localSheetId="4">#REF!</definedName>
    <definedName name="FooterLeft1" localSheetId="5">#REF!</definedName>
    <definedName name="FooterLeft1" localSheetId="6">#REF!</definedName>
    <definedName name="FooterLeft1" localSheetId="8">#REF!</definedName>
    <definedName name="FooterLeft1" localSheetId="9">#REF!</definedName>
    <definedName name="FooterLeft1">#REF!</definedName>
    <definedName name="FooterLeft2" localSheetId="0">#REF!</definedName>
    <definedName name="FooterLeft2" localSheetId="10">#REF!</definedName>
    <definedName name="FooterLeft2" localSheetId="11">#REF!</definedName>
    <definedName name="FooterLeft2" localSheetId="12">#REF!</definedName>
    <definedName name="FooterLeft2" localSheetId="3">#REF!</definedName>
    <definedName name="FooterLeft2" localSheetId="4">#REF!</definedName>
    <definedName name="FooterLeft2" localSheetId="5">#REF!</definedName>
    <definedName name="FooterLeft2" localSheetId="6">#REF!</definedName>
    <definedName name="FooterLeft2" localSheetId="8">#REF!</definedName>
    <definedName name="FooterLeft2" localSheetId="9">#REF!</definedName>
    <definedName name="FooterLeft2">#REF!</definedName>
    <definedName name="FooterLeft3" localSheetId="0">#REF!</definedName>
    <definedName name="FooterLeft3" localSheetId="10">#REF!</definedName>
    <definedName name="FooterLeft3" localSheetId="11">#REF!</definedName>
    <definedName name="FooterLeft3" localSheetId="12">#REF!</definedName>
    <definedName name="FooterLeft3" localSheetId="3">#REF!</definedName>
    <definedName name="FooterLeft3" localSheetId="4">#REF!</definedName>
    <definedName name="FooterLeft3" localSheetId="5">#REF!</definedName>
    <definedName name="FooterLeft3" localSheetId="6">#REF!</definedName>
    <definedName name="FooterLeft3" localSheetId="8">#REF!</definedName>
    <definedName name="FooterLeft3" localSheetId="9">#REF!</definedName>
    <definedName name="FooterLeft3">#REF!</definedName>
    <definedName name="FooterLeft4" localSheetId="0">#REF!</definedName>
    <definedName name="FooterLeft4" localSheetId="10">#REF!</definedName>
    <definedName name="FooterLeft4" localSheetId="11">#REF!</definedName>
    <definedName name="FooterLeft4" localSheetId="12">#REF!</definedName>
    <definedName name="FooterLeft4" localSheetId="3">#REF!</definedName>
    <definedName name="FooterLeft4" localSheetId="4">#REF!</definedName>
    <definedName name="FooterLeft4" localSheetId="5">#REF!</definedName>
    <definedName name="FooterLeft4" localSheetId="6">#REF!</definedName>
    <definedName name="FooterLeft4" localSheetId="8">#REF!</definedName>
    <definedName name="FooterLeft4" localSheetId="9">#REF!</definedName>
    <definedName name="FooterLeft4">#REF!</definedName>
    <definedName name="FooterLeft5" localSheetId="0">#REF!</definedName>
    <definedName name="FooterLeft5" localSheetId="10">#REF!</definedName>
    <definedName name="FooterLeft5" localSheetId="11">#REF!</definedName>
    <definedName name="FooterLeft5" localSheetId="12">#REF!</definedName>
    <definedName name="FooterLeft5" localSheetId="3">#REF!</definedName>
    <definedName name="FooterLeft5" localSheetId="4">#REF!</definedName>
    <definedName name="FooterLeft5" localSheetId="5">#REF!</definedName>
    <definedName name="FooterLeft5" localSheetId="6">#REF!</definedName>
    <definedName name="FooterLeft5" localSheetId="8">#REF!</definedName>
    <definedName name="FooterLeft5" localSheetId="9">#REF!</definedName>
    <definedName name="FooterLeft5">#REF!</definedName>
    <definedName name="FooterLeft6" localSheetId="0">#REF!</definedName>
    <definedName name="FooterLeft6" localSheetId="10">#REF!</definedName>
    <definedName name="FooterLeft6" localSheetId="11">#REF!</definedName>
    <definedName name="FooterLeft6" localSheetId="12">#REF!</definedName>
    <definedName name="FooterLeft6" localSheetId="3">#REF!</definedName>
    <definedName name="FooterLeft6" localSheetId="4">#REF!</definedName>
    <definedName name="FooterLeft6" localSheetId="5">#REF!</definedName>
    <definedName name="FooterLeft6" localSheetId="6">#REF!</definedName>
    <definedName name="FooterLeft6" localSheetId="8">#REF!</definedName>
    <definedName name="FooterLeft6" localSheetId="9">#REF!</definedName>
    <definedName name="FooterLeft6">#REF!</definedName>
    <definedName name="FooterRight1" localSheetId="0">#REF!</definedName>
    <definedName name="FooterRight1" localSheetId="10">#REF!</definedName>
    <definedName name="FooterRight1" localSheetId="11">#REF!</definedName>
    <definedName name="FooterRight1" localSheetId="12">#REF!</definedName>
    <definedName name="FooterRight1" localSheetId="3">#REF!</definedName>
    <definedName name="FooterRight1" localSheetId="4">#REF!</definedName>
    <definedName name="FooterRight1" localSheetId="5">#REF!</definedName>
    <definedName name="FooterRight1" localSheetId="6">#REF!</definedName>
    <definedName name="FooterRight1" localSheetId="8">#REF!</definedName>
    <definedName name="FooterRight1" localSheetId="9">#REF!</definedName>
    <definedName name="FooterRight1">#REF!</definedName>
    <definedName name="FooterRight2" localSheetId="0">#REF!</definedName>
    <definedName name="FooterRight2" localSheetId="10">#REF!</definedName>
    <definedName name="FooterRight2" localSheetId="11">#REF!</definedName>
    <definedName name="FooterRight2" localSheetId="12">#REF!</definedName>
    <definedName name="FooterRight2" localSheetId="3">#REF!</definedName>
    <definedName name="FooterRight2" localSheetId="4">#REF!</definedName>
    <definedName name="FooterRight2" localSheetId="5">#REF!</definedName>
    <definedName name="FooterRight2" localSheetId="6">#REF!</definedName>
    <definedName name="FooterRight2" localSheetId="8">#REF!</definedName>
    <definedName name="FooterRight2" localSheetId="9">#REF!</definedName>
    <definedName name="FooterRight2">#REF!</definedName>
    <definedName name="FooterRight3" localSheetId="0">#REF!</definedName>
    <definedName name="FooterRight3" localSheetId="10">#REF!</definedName>
    <definedName name="FooterRight3" localSheetId="11">#REF!</definedName>
    <definedName name="FooterRight3" localSheetId="12">#REF!</definedName>
    <definedName name="FooterRight3" localSheetId="3">#REF!</definedName>
    <definedName name="FooterRight3" localSheetId="4">#REF!</definedName>
    <definedName name="FooterRight3" localSheetId="5">#REF!</definedName>
    <definedName name="FooterRight3" localSheetId="6">#REF!</definedName>
    <definedName name="FooterRight3" localSheetId="8">#REF!</definedName>
    <definedName name="FooterRight3" localSheetId="9">#REF!</definedName>
    <definedName name="FooterRight3">#REF!</definedName>
    <definedName name="FooterRight4" localSheetId="0">#REF!</definedName>
    <definedName name="FooterRight4" localSheetId="10">#REF!</definedName>
    <definedName name="FooterRight4" localSheetId="11">#REF!</definedName>
    <definedName name="FooterRight4" localSheetId="12">#REF!</definedName>
    <definedName name="FooterRight4" localSheetId="3">#REF!</definedName>
    <definedName name="FooterRight4" localSheetId="4">#REF!</definedName>
    <definedName name="FooterRight4" localSheetId="5">#REF!</definedName>
    <definedName name="FooterRight4" localSheetId="6">#REF!</definedName>
    <definedName name="FooterRight4" localSheetId="8">#REF!</definedName>
    <definedName name="FooterRight4" localSheetId="9">#REF!</definedName>
    <definedName name="FooterRight4">#REF!</definedName>
    <definedName name="FooterRight5" localSheetId="0">#REF!</definedName>
    <definedName name="FooterRight5" localSheetId="10">#REF!</definedName>
    <definedName name="FooterRight5" localSheetId="11">#REF!</definedName>
    <definedName name="FooterRight5" localSheetId="12">#REF!</definedName>
    <definedName name="FooterRight5" localSheetId="3">#REF!</definedName>
    <definedName name="FooterRight5" localSheetId="4">#REF!</definedName>
    <definedName name="FooterRight5" localSheetId="5">#REF!</definedName>
    <definedName name="FooterRight5" localSheetId="6">#REF!</definedName>
    <definedName name="FooterRight5" localSheetId="8">#REF!</definedName>
    <definedName name="FooterRight5" localSheetId="9">#REF!</definedName>
    <definedName name="FooterRight5">#REF!</definedName>
    <definedName name="FooterRight6" localSheetId="0">#REF!</definedName>
    <definedName name="FooterRight6" localSheetId="10">#REF!</definedName>
    <definedName name="FooterRight6" localSheetId="11">#REF!</definedName>
    <definedName name="FooterRight6" localSheetId="12">#REF!</definedName>
    <definedName name="FooterRight6" localSheetId="3">#REF!</definedName>
    <definedName name="FooterRight6" localSheetId="4">#REF!</definedName>
    <definedName name="FooterRight6" localSheetId="5">#REF!</definedName>
    <definedName name="FooterRight6" localSheetId="6">#REF!</definedName>
    <definedName name="FooterRight6" localSheetId="8">#REF!</definedName>
    <definedName name="FooterRight6" localSheetId="9">#REF!</definedName>
    <definedName name="FooterRight6">#REF!</definedName>
    <definedName name="FormatShtCount" localSheetId="0" hidden="1">#REF!</definedName>
    <definedName name="FormatShtCount" localSheetId="3" hidden="1">#REF!</definedName>
    <definedName name="FormatShtCount" localSheetId="4" hidden="1">#REF!</definedName>
    <definedName name="FormatShtCount" localSheetId="5" hidden="1">#REF!</definedName>
    <definedName name="FormatShtCount" localSheetId="6" hidden="1">#REF!</definedName>
    <definedName name="FormatShtCount" localSheetId="8" hidden="1">#REF!</definedName>
    <definedName name="FormatShtCount" localSheetId="9" hidden="1">#REF!</definedName>
    <definedName name="FormatShtCount" hidden="1">#REF!</definedName>
    <definedName name="FormatShtIndex" localSheetId="0" hidden="1">#REF!</definedName>
    <definedName name="FormatShtIndex" localSheetId="3" hidden="1">#REF!</definedName>
    <definedName name="FormatShtIndex" localSheetId="4" hidden="1">#REF!</definedName>
    <definedName name="FormatShtIndex" localSheetId="5" hidden="1">#REF!</definedName>
    <definedName name="FormatShtIndex" localSheetId="6" hidden="1">#REF!</definedName>
    <definedName name="FormatShtIndex" localSheetId="8" hidden="1">#REF!</definedName>
    <definedName name="FormatShtIndex" localSheetId="9" hidden="1">#REF!</definedName>
    <definedName name="FormatShtIndex" hidden="1">#REF!</definedName>
    <definedName name="fr" localSheetId="0">#REF!</definedName>
    <definedName name="fr" localSheetId="10">#REF!</definedName>
    <definedName name="fr" localSheetId="11">#REF!</definedName>
    <definedName name="fr" localSheetId="12">#REF!</definedName>
    <definedName name="fr" localSheetId="3">#REF!</definedName>
    <definedName name="fr" localSheetId="4">#REF!</definedName>
    <definedName name="fr" localSheetId="5">#REF!</definedName>
    <definedName name="fr" localSheetId="6">#REF!</definedName>
    <definedName name="fr" localSheetId="8">#REF!</definedName>
    <definedName name="fr" localSheetId="9">#REF!</definedName>
    <definedName name="fr">#REF!</definedName>
    <definedName name="from" localSheetId="0" hidden="1">#REF!</definedName>
    <definedName name="from" localSheetId="3" hidden="1">#REF!</definedName>
    <definedName name="from" localSheetId="4" hidden="1">#REF!</definedName>
    <definedName name="from" localSheetId="5" hidden="1">#REF!</definedName>
    <definedName name="from" localSheetId="6" hidden="1">#REF!</definedName>
    <definedName name="from" localSheetId="8" hidden="1">#REF!</definedName>
    <definedName name="from" localSheetId="9" hidden="1">#REF!</definedName>
    <definedName name="from" hidden="1">#REF!</definedName>
    <definedName name="GFSTotal" localSheetId="0">#REF!</definedName>
    <definedName name="GFSTotal" localSheetId="11">#REF!</definedName>
    <definedName name="GFSTotal" localSheetId="1">#REF!</definedName>
    <definedName name="GFSTotal" localSheetId="2">#REF!</definedName>
    <definedName name="GFSTotal" localSheetId="3">#REF!</definedName>
    <definedName name="GFSTotal" localSheetId="4">#REF!</definedName>
    <definedName name="GFSTotal" localSheetId="5">#REF!</definedName>
    <definedName name="GFSTotal" localSheetId="6">#REF!</definedName>
    <definedName name="GFSTotal" localSheetId="8">#REF!</definedName>
    <definedName name="GFSTotal" localSheetId="9">#REF!</definedName>
    <definedName name="GFSTotal">#REF!</definedName>
    <definedName name="gggg" localSheetId="1" hidden="1">#REF!</definedName>
    <definedName name="gggg" localSheetId="2" hidden="1">#REF!</definedName>
    <definedName name="gggg" localSheetId="3" hidden="1">#REF!</definedName>
    <definedName name="gggg" localSheetId="4" hidden="1">#REF!</definedName>
    <definedName name="gggg" localSheetId="5" hidden="1">#REF!</definedName>
    <definedName name="gggg" localSheetId="9" hidden="1">#REF!</definedName>
    <definedName name="gggg" hidden="1">#REF!</definedName>
    <definedName name="Goods" hidden="1">!$H$53:$T$53</definedName>
    <definedName name="Goods_Option" localSheetId="1" hidden="1">#REF!</definedName>
    <definedName name="Goods_Option" localSheetId="2" hidden="1">#REF!</definedName>
    <definedName name="Goods_Option" localSheetId="9" hidden="1">#REF!</definedName>
    <definedName name="Goods_Option" hidden="1">#REF!</definedName>
    <definedName name="GoodsRows" hidden="1">!$A$54:$A$86</definedName>
    <definedName name="GrantsAprilColNumber" localSheetId="0" hidden="1">#REF!</definedName>
    <definedName name="GrantsAprilColNumber" localSheetId="3" hidden="1">#REF!</definedName>
    <definedName name="GrantsAprilColNumber" localSheetId="4" hidden="1">#REF!</definedName>
    <definedName name="GrantsAprilColNumber" localSheetId="5" hidden="1">#REF!</definedName>
    <definedName name="GrantsAprilColNumber" localSheetId="6" hidden="1">#REF!</definedName>
    <definedName name="GrantsAprilColNumber" localSheetId="8" hidden="1">#REF!</definedName>
    <definedName name="GrantsAprilColNumber" localSheetId="9" hidden="1">#REF!</definedName>
    <definedName name="GrantsAprilColNumber" hidden="1">#REF!</definedName>
    <definedName name="greater7" localSheetId="0" hidden="1">#REF!,#REF!,#REF!,#REF!,#REF!,#REF!,#REF!</definedName>
    <definedName name="greater7" localSheetId="1" hidden="1">#REF!,#REF!,#REF!,#REF!,#REF!,#REF!,#REF!</definedName>
    <definedName name="greater7" localSheetId="2" hidden="1">#REF!,#REF!,#REF!,#REF!,#REF!,#REF!,#REF!</definedName>
    <definedName name="greater7" localSheetId="3" hidden="1">#REF!,#REF!,#REF!,#REF!,#REF!,#REF!,#REF!</definedName>
    <definedName name="greater7" localSheetId="4" hidden="1">#REF!,#REF!,#REF!,#REF!,#REF!,#REF!,#REF!</definedName>
    <definedName name="greater7" localSheetId="5" hidden="1">#REF!,#REF!,#REF!,#REF!,#REF!,#REF!,#REF!</definedName>
    <definedName name="greater7" localSheetId="6" hidden="1">#REF!,#REF!,#REF!,#REF!,#REF!,#REF!,#REF!</definedName>
    <definedName name="greater7" localSheetId="8" hidden="1">#REF!,#REF!,#REF!,#REF!,#REF!,#REF!,#REF!</definedName>
    <definedName name="greater7" localSheetId="9" hidden="1">#REF!,#REF!,#REF!,#REF!,#REF!,#REF!,#REF!</definedName>
    <definedName name="greater7" hidden="1">#REF!,#REF!,#REF!,#REF!,#REF!,#REF!,#REF!</definedName>
    <definedName name="HeaderLeft1" localSheetId="0">#REF!</definedName>
    <definedName name="HeaderLeft1" localSheetId="10">#REF!</definedName>
    <definedName name="HeaderLeft1" localSheetId="11">#REF!</definedName>
    <definedName name="HeaderLeft1" localSheetId="12">#REF!</definedName>
    <definedName name="HeaderLeft1" localSheetId="1">#REF!</definedName>
    <definedName name="HeaderLeft1" localSheetId="2">#REF!</definedName>
    <definedName name="HeaderLeft1" localSheetId="3">#REF!</definedName>
    <definedName name="HeaderLeft1" localSheetId="4">#REF!</definedName>
    <definedName name="HeaderLeft1" localSheetId="5">#REF!</definedName>
    <definedName name="HeaderLeft1" localSheetId="6">#REF!</definedName>
    <definedName name="HeaderLeft1" localSheetId="8">#REF!</definedName>
    <definedName name="HeaderLeft1" localSheetId="9">#REF!</definedName>
    <definedName name="HeaderLeft1">#REF!</definedName>
    <definedName name="HeaderLeft2" localSheetId="0">#REF!</definedName>
    <definedName name="HeaderLeft2" localSheetId="10">#REF!</definedName>
    <definedName name="HeaderLeft2" localSheetId="11">#REF!</definedName>
    <definedName name="HeaderLeft2" localSheetId="12">#REF!</definedName>
    <definedName name="HeaderLeft2" localSheetId="3">#REF!</definedName>
    <definedName name="HeaderLeft2" localSheetId="4">#REF!</definedName>
    <definedName name="HeaderLeft2" localSheetId="5">#REF!</definedName>
    <definedName name="HeaderLeft2" localSheetId="6">#REF!</definedName>
    <definedName name="HeaderLeft2" localSheetId="8">#REF!</definedName>
    <definedName name="HeaderLeft2" localSheetId="9">#REF!</definedName>
    <definedName name="HeaderLeft2">#REF!</definedName>
    <definedName name="HeaderLeft3" localSheetId="0">#REF!</definedName>
    <definedName name="HeaderLeft3" localSheetId="10">#REF!</definedName>
    <definedName name="HeaderLeft3" localSheetId="11">#REF!</definedName>
    <definedName name="HeaderLeft3" localSheetId="12">#REF!</definedName>
    <definedName name="HeaderLeft3" localSheetId="3">#REF!</definedName>
    <definedName name="HeaderLeft3" localSheetId="4">#REF!</definedName>
    <definedName name="HeaderLeft3" localSheetId="5">#REF!</definedName>
    <definedName name="HeaderLeft3" localSheetId="6">#REF!</definedName>
    <definedName name="HeaderLeft3" localSheetId="8">#REF!</definedName>
    <definedName name="HeaderLeft3" localSheetId="9">#REF!</definedName>
    <definedName name="HeaderLeft3">#REF!</definedName>
    <definedName name="HeaderLeft4" localSheetId="0">#REF!</definedName>
    <definedName name="HeaderLeft4" localSheetId="10">#REF!</definedName>
    <definedName name="HeaderLeft4" localSheetId="11">#REF!</definedName>
    <definedName name="HeaderLeft4" localSheetId="12">#REF!</definedName>
    <definedName name="HeaderLeft4" localSheetId="3">#REF!</definedName>
    <definedName name="HeaderLeft4" localSheetId="4">#REF!</definedName>
    <definedName name="HeaderLeft4" localSheetId="5">#REF!</definedName>
    <definedName name="HeaderLeft4" localSheetId="6">#REF!</definedName>
    <definedName name="HeaderLeft4" localSheetId="8">#REF!</definedName>
    <definedName name="HeaderLeft4" localSheetId="9">#REF!</definedName>
    <definedName name="HeaderLeft4">#REF!</definedName>
    <definedName name="HeaderLeft5" localSheetId="0">#REF!</definedName>
    <definedName name="HeaderLeft5" localSheetId="10">#REF!</definedName>
    <definedName name="HeaderLeft5" localSheetId="11">#REF!</definedName>
    <definedName name="HeaderLeft5" localSheetId="12">#REF!</definedName>
    <definedName name="HeaderLeft5" localSheetId="3">#REF!</definedName>
    <definedName name="HeaderLeft5" localSheetId="4">#REF!</definedName>
    <definedName name="HeaderLeft5" localSheetId="5">#REF!</definedName>
    <definedName name="HeaderLeft5" localSheetId="6">#REF!</definedName>
    <definedName name="HeaderLeft5" localSheetId="8">#REF!</definedName>
    <definedName name="HeaderLeft5" localSheetId="9">#REF!</definedName>
    <definedName name="HeaderLeft5">#REF!</definedName>
    <definedName name="HeaderLeft6" localSheetId="0">#REF!</definedName>
    <definedName name="HeaderLeft6" localSheetId="10">#REF!</definedName>
    <definedName name="HeaderLeft6" localSheetId="11">#REF!</definedName>
    <definedName name="HeaderLeft6" localSheetId="12">#REF!</definedName>
    <definedName name="HeaderLeft6" localSheetId="3">#REF!</definedName>
    <definedName name="HeaderLeft6" localSheetId="4">#REF!</definedName>
    <definedName name="HeaderLeft6" localSheetId="5">#REF!</definedName>
    <definedName name="HeaderLeft6" localSheetId="6">#REF!</definedName>
    <definedName name="HeaderLeft6" localSheetId="8">#REF!</definedName>
    <definedName name="HeaderLeft6" localSheetId="9">#REF!</definedName>
    <definedName name="HeaderLeft6">#REF!</definedName>
    <definedName name="HeaderRight1" localSheetId="0">#REF!</definedName>
    <definedName name="HeaderRight1" localSheetId="10">#REF!</definedName>
    <definedName name="HeaderRight1" localSheetId="11">#REF!</definedName>
    <definedName name="HeaderRight1" localSheetId="12">#REF!</definedName>
    <definedName name="HeaderRight1" localSheetId="3">#REF!</definedName>
    <definedName name="HeaderRight1" localSheetId="4">#REF!</definedName>
    <definedName name="HeaderRight1" localSheetId="5">#REF!</definedName>
    <definedName name="HeaderRight1" localSheetId="6">#REF!</definedName>
    <definedName name="HeaderRight1" localSheetId="8">#REF!</definedName>
    <definedName name="HeaderRight1" localSheetId="9">#REF!</definedName>
    <definedName name="HeaderRight1">#REF!</definedName>
    <definedName name="HeaderRight2" localSheetId="0">#REF!</definedName>
    <definedName name="HeaderRight2" localSheetId="10">#REF!</definedName>
    <definedName name="HeaderRight2" localSheetId="11">#REF!</definedName>
    <definedName name="HeaderRight2" localSheetId="12">#REF!</definedName>
    <definedName name="HeaderRight2" localSheetId="3">#REF!</definedName>
    <definedName name="HeaderRight2" localSheetId="4">#REF!</definedName>
    <definedName name="HeaderRight2" localSheetId="5">#REF!</definedName>
    <definedName name="HeaderRight2" localSheetId="6">#REF!</definedName>
    <definedName name="HeaderRight2" localSheetId="8">#REF!</definedName>
    <definedName name="HeaderRight2" localSheetId="9">#REF!</definedName>
    <definedName name="HeaderRight2">#REF!</definedName>
    <definedName name="HeaderRight3" localSheetId="0">#REF!</definedName>
    <definedName name="HeaderRight3" localSheetId="10">#REF!</definedName>
    <definedName name="HeaderRight3" localSheetId="11">#REF!</definedName>
    <definedName name="HeaderRight3" localSheetId="12">#REF!</definedName>
    <definedName name="HeaderRight3" localSheetId="3">#REF!</definedName>
    <definedName name="HeaderRight3" localSheetId="4">#REF!</definedName>
    <definedName name="HeaderRight3" localSheetId="5">#REF!</definedName>
    <definedName name="HeaderRight3" localSheetId="6">#REF!</definedName>
    <definedName name="HeaderRight3" localSheetId="8">#REF!</definedName>
    <definedName name="HeaderRight3" localSheetId="9">#REF!</definedName>
    <definedName name="HeaderRight3">#REF!</definedName>
    <definedName name="HeaderRight4" localSheetId="0">#REF!</definedName>
    <definedName name="HeaderRight4" localSheetId="10">#REF!</definedName>
    <definedName name="HeaderRight4" localSheetId="11">#REF!</definedName>
    <definedName name="HeaderRight4" localSheetId="12">#REF!</definedName>
    <definedName name="HeaderRight4" localSheetId="3">#REF!</definedName>
    <definedName name="HeaderRight4" localSheetId="4">#REF!</definedName>
    <definedName name="HeaderRight4" localSheetId="5">#REF!</definedName>
    <definedName name="HeaderRight4" localSheetId="6">#REF!</definedName>
    <definedName name="HeaderRight4" localSheetId="8">#REF!</definedName>
    <definedName name="HeaderRight4" localSheetId="9">#REF!</definedName>
    <definedName name="HeaderRight4">#REF!</definedName>
    <definedName name="HeaderRight5" localSheetId="0">#REF!</definedName>
    <definedName name="HeaderRight5" localSheetId="10">#REF!</definedName>
    <definedName name="HeaderRight5" localSheetId="11">#REF!</definedName>
    <definedName name="HeaderRight5" localSheetId="12">#REF!</definedName>
    <definedName name="HeaderRight5" localSheetId="3">#REF!</definedName>
    <definedName name="HeaderRight5" localSheetId="4">#REF!</definedName>
    <definedName name="HeaderRight5" localSheetId="5">#REF!</definedName>
    <definedName name="HeaderRight5" localSheetId="6">#REF!</definedName>
    <definedName name="HeaderRight5" localSheetId="8">#REF!</definedName>
    <definedName name="HeaderRight5" localSheetId="9">#REF!</definedName>
    <definedName name="HeaderRight5">#REF!</definedName>
    <definedName name="HeaderRight6" localSheetId="0">#REF!</definedName>
    <definedName name="HeaderRight6" localSheetId="10">#REF!</definedName>
    <definedName name="HeaderRight6" localSheetId="11">#REF!</definedName>
    <definedName name="HeaderRight6" localSheetId="12">#REF!</definedName>
    <definedName name="HeaderRight6" localSheetId="3">#REF!</definedName>
    <definedName name="HeaderRight6" localSheetId="4">#REF!</definedName>
    <definedName name="HeaderRight6" localSheetId="5">#REF!</definedName>
    <definedName name="HeaderRight6" localSheetId="6">#REF!</definedName>
    <definedName name="HeaderRight6" localSheetId="8">#REF!</definedName>
    <definedName name="HeaderRight6" localSheetId="9">#REF!</definedName>
    <definedName name="HeaderRight6">#REF!</definedName>
    <definedName name="helptxt1">"Text Box 91"</definedName>
    <definedName name="hhh" localSheetId="0" hidden="1">#REF!</definedName>
    <definedName name="hhh" localSheetId="1" hidden="1">#REF!</definedName>
    <definedName name="hhh" localSheetId="2" hidden="1">#REF!</definedName>
    <definedName name="hhh" localSheetId="3" hidden="1">#REF!</definedName>
    <definedName name="hhh" localSheetId="4" hidden="1">#REF!</definedName>
    <definedName name="hhh" localSheetId="5" hidden="1">#REF!</definedName>
    <definedName name="hhh" localSheetId="6" hidden="1">#REF!</definedName>
    <definedName name="hhh" localSheetId="8" hidden="1">#REF!</definedName>
    <definedName name="hhh" localSheetId="9" hidden="1">#REF!</definedName>
    <definedName name="hhh" hidden="1">#REF!</definedName>
    <definedName name="Home">"AutoShape 8"</definedName>
    <definedName name="iiiii" localSheetId="0"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5" hidden="1">#REF!</definedName>
    <definedName name="iiiii" localSheetId="6" hidden="1">#REF!</definedName>
    <definedName name="iiiii" localSheetId="8" hidden="1">#REF!</definedName>
    <definedName name="iiiii" localSheetId="9" hidden="1">#REF!</definedName>
    <definedName name="iiiii" hidden="1">#REF!</definedName>
    <definedName name="Import_April_CG" localSheetId="0" hidden="1">#REF!</definedName>
    <definedName name="Import_April_CG" localSheetId="1" hidden="1">#REF!</definedName>
    <definedName name="Import_April_CG" localSheetId="2" hidden="1">#REF!</definedName>
    <definedName name="Import_April_CG" localSheetId="3" hidden="1">#REF!</definedName>
    <definedName name="Import_April_CG" localSheetId="4" hidden="1">#REF!</definedName>
    <definedName name="Import_April_CG" localSheetId="5" hidden="1">#REF!</definedName>
    <definedName name="Import_April_CG" localSheetId="6" hidden="1">#REF!</definedName>
    <definedName name="Import_April_CG" localSheetId="8" hidden="1">#REF!</definedName>
    <definedName name="Import_April_CG" localSheetId="9" hidden="1">#REF!</definedName>
    <definedName name="Import_April_CG" hidden="1">#REF!</definedName>
    <definedName name="ImportDestination" localSheetId="0" hidden="1">#REF!</definedName>
    <definedName name="ImportDestination" localSheetId="1" hidden="1">#REF!</definedName>
    <definedName name="ImportDestination" localSheetId="2" hidden="1">#REF!</definedName>
    <definedName name="ImportDestination" localSheetId="3" hidden="1">#REF!</definedName>
    <definedName name="ImportDestination" localSheetId="4" hidden="1">#REF!</definedName>
    <definedName name="ImportDestination" localSheetId="5" hidden="1">#REF!</definedName>
    <definedName name="ImportDestination" localSheetId="6" hidden="1">#REF!</definedName>
    <definedName name="ImportDestination" localSheetId="8" hidden="1">#REF!</definedName>
    <definedName name="ImportDestination" localSheetId="9" hidden="1">#REF!</definedName>
    <definedName name="ImportDestination" hidden="1">#REF!</definedName>
    <definedName name="ImportSourceFinal" localSheetId="0" hidden="1">#REF!</definedName>
    <definedName name="ImportSourceFinal" localSheetId="3" hidden="1">#REF!</definedName>
    <definedName name="ImportSourceFinal" localSheetId="4" hidden="1">#REF!</definedName>
    <definedName name="ImportSourceFinal" localSheetId="5" hidden="1">#REF!</definedName>
    <definedName name="ImportSourceFinal" localSheetId="6" hidden="1">#REF!</definedName>
    <definedName name="ImportSourceFinal" localSheetId="8" hidden="1">#REF!</definedName>
    <definedName name="ImportSourceFinal" localSheetId="9" hidden="1">#REF!</definedName>
    <definedName name="ImportSourceFinal" hidden="1">#REF!</definedName>
    <definedName name="ImportUnitNumber" localSheetId="0" hidden="1">#REF!</definedName>
    <definedName name="ImportUnitNumber" localSheetId="3" hidden="1">#REF!</definedName>
    <definedName name="ImportUnitNumber" localSheetId="4" hidden="1">#REF!</definedName>
    <definedName name="ImportUnitNumber" localSheetId="5" hidden="1">#REF!</definedName>
    <definedName name="ImportUnitNumber" localSheetId="6" hidden="1">#REF!</definedName>
    <definedName name="ImportUnitNumber" localSheetId="8" hidden="1">#REF!</definedName>
    <definedName name="ImportUnitNumber" localSheetId="9" hidden="1">#REF!</definedName>
    <definedName name="ImportUnitNumber" hidden="1">#REF!</definedName>
    <definedName name="in.fiscal_A" localSheetId="1">#REF!</definedName>
    <definedName name="in.fiscal_A" localSheetId="2">#REF!</definedName>
    <definedName name="in.fiscal_A" localSheetId="9">#REF!</definedName>
    <definedName name="in.fiscal_A">#REF!</definedName>
    <definedName name="in.fiscal_B" localSheetId="1">#REF!</definedName>
    <definedName name="in.fiscal_B" localSheetId="2">#REF!</definedName>
    <definedName name="in.fiscal_B" localSheetId="9">#REF!</definedName>
    <definedName name="in.fiscal_B">#REF!</definedName>
    <definedName name="in.fiscal_C" localSheetId="1">#REF!</definedName>
    <definedName name="in.fiscal_C" localSheetId="2">#REF!</definedName>
    <definedName name="in.fiscal_C" localSheetId="9">#REF!</definedName>
    <definedName name="in.fiscal_C">#REF!</definedName>
    <definedName name="in.fiscal_D" localSheetId="1">#REF!</definedName>
    <definedName name="in.fiscal_D" localSheetId="2">#REF!</definedName>
    <definedName name="in.fiscal_D" localSheetId="9">#REF!</definedName>
    <definedName name="in.fiscal_D">#REF!</definedName>
    <definedName name="in.fiscal_E" localSheetId="1">#REF!</definedName>
    <definedName name="in.fiscal_E" localSheetId="2">#REF!</definedName>
    <definedName name="in.fiscal_E" localSheetId="9">#REF!</definedName>
    <definedName name="in.fiscal_E">#REF!</definedName>
    <definedName name="in.resource_allocation" localSheetId="1">#REF!</definedName>
    <definedName name="in.resource_allocation" localSheetId="2">#REF!</definedName>
    <definedName name="in.resource_allocation" localSheetId="9">#REF!</definedName>
    <definedName name="in.resource_allocation">#REF!</definedName>
    <definedName name="Indi1" localSheetId="1" hidden="1">#REF!</definedName>
    <definedName name="Indi1" localSheetId="2" hidden="1">#REF!</definedName>
    <definedName name="Indi1" localSheetId="9" hidden="1">#REF!</definedName>
    <definedName name="Indi1" hidden="1">#REF!</definedName>
    <definedName name="InfraDept1" localSheetId="0" hidden="1">#REF!</definedName>
    <definedName name="InfraDept1" localSheetId="3" hidden="1">#REF!</definedName>
    <definedName name="InfraDept1" localSheetId="4" hidden="1">#REF!</definedName>
    <definedName name="InfraDept1" localSheetId="5" hidden="1">#REF!</definedName>
    <definedName name="InfraDept1" localSheetId="6" hidden="1">#REF!</definedName>
    <definedName name="InfraDept1" localSheetId="8" hidden="1">#REF!</definedName>
    <definedName name="InfraDept1" localSheetId="9" hidden="1">#REF!</definedName>
    <definedName name="InfraDept1" hidden="1">#REF!</definedName>
    <definedName name="InfraDept2" localSheetId="0" hidden="1">#REF!</definedName>
    <definedName name="InfraDept2" localSheetId="3" hidden="1">#REF!</definedName>
    <definedName name="InfraDept2" localSheetId="4" hidden="1">#REF!</definedName>
    <definedName name="InfraDept2" localSheetId="5" hidden="1">#REF!</definedName>
    <definedName name="InfraDept2" localSheetId="6" hidden="1">#REF!</definedName>
    <definedName name="InfraDept2" localSheetId="8" hidden="1">#REF!</definedName>
    <definedName name="InfraDept2" localSheetId="9" hidden="1">#REF!</definedName>
    <definedName name="InfraDept2" hidden="1">#REF!</definedName>
    <definedName name="InfraDept3" localSheetId="0" hidden="1">#REF!</definedName>
    <definedName name="InfraDept3" localSheetId="3" hidden="1">#REF!</definedName>
    <definedName name="InfraDept3" localSheetId="4" hidden="1">#REF!</definedName>
    <definedName name="InfraDept3" localSheetId="5" hidden="1">#REF!</definedName>
    <definedName name="InfraDept3" localSheetId="6" hidden="1">#REF!</definedName>
    <definedName name="InfraDept3" localSheetId="8" hidden="1">#REF!</definedName>
    <definedName name="InfraDept3" localSheetId="9" hidden="1">#REF!</definedName>
    <definedName name="InfraDept3" hidden="1">#REF!</definedName>
    <definedName name="InfraDept4" localSheetId="0" hidden="1">#REF!</definedName>
    <definedName name="InfraDept4" localSheetId="3" hidden="1">#REF!</definedName>
    <definedName name="InfraDept4" localSheetId="4" hidden="1">#REF!</definedName>
    <definedName name="InfraDept4" localSheetId="5" hidden="1">#REF!</definedName>
    <definedName name="InfraDept4" localSheetId="6" hidden="1">#REF!</definedName>
    <definedName name="InfraDept4" localSheetId="8" hidden="1">#REF!</definedName>
    <definedName name="InfraDept4" localSheetId="9" hidden="1">#REF!</definedName>
    <definedName name="InfraDept4" hidden="1">#REF!</definedName>
    <definedName name="InfraDept5" localSheetId="0" hidden="1">#REF!</definedName>
    <definedName name="InfraDept5" localSheetId="3" hidden="1">#REF!</definedName>
    <definedName name="InfraDept5" localSheetId="4" hidden="1">#REF!</definedName>
    <definedName name="InfraDept5" localSheetId="5" hidden="1">#REF!</definedName>
    <definedName name="InfraDept5" localSheetId="6" hidden="1">#REF!</definedName>
    <definedName name="InfraDept5" localSheetId="8" hidden="1">#REF!</definedName>
    <definedName name="InfraDept5" localSheetId="9" hidden="1">#REF!</definedName>
    <definedName name="InfraDept5" hidden="1">#REF!</definedName>
    <definedName name="InfraDept6" localSheetId="0" hidden="1">#REF!</definedName>
    <definedName name="InfraDept6" localSheetId="3" hidden="1">#REF!</definedName>
    <definedName name="InfraDept6" localSheetId="4" hidden="1">#REF!</definedName>
    <definedName name="InfraDept6" localSheetId="5" hidden="1">#REF!</definedName>
    <definedName name="InfraDept6" localSheetId="6" hidden="1">#REF!</definedName>
    <definedName name="InfraDept6" localSheetId="8" hidden="1">#REF!</definedName>
    <definedName name="InfraDept6" localSheetId="9" hidden="1">#REF!</definedName>
    <definedName name="InfraDept6" hidden="1">#REF!</definedName>
    <definedName name="InfraHandler" localSheetId="0" hidden="1">#REF!</definedName>
    <definedName name="InfraHandler" localSheetId="3" hidden="1">#REF!</definedName>
    <definedName name="InfraHandler" localSheetId="4" hidden="1">#REF!</definedName>
    <definedName name="InfraHandler" localSheetId="5" hidden="1">#REF!</definedName>
    <definedName name="InfraHandler" localSheetId="6" hidden="1">#REF!</definedName>
    <definedName name="InfraHandler" localSheetId="8" hidden="1">#REF!</definedName>
    <definedName name="InfraHandler" localSheetId="9" hidden="1">#REF!</definedName>
    <definedName name="InfraHandler" hidden="1">#REF!</definedName>
    <definedName name="InfraIGP1" localSheetId="0" hidden="1">#REF!</definedName>
    <definedName name="InfraIGP1" localSheetId="3" hidden="1">#REF!</definedName>
    <definedName name="InfraIGP1" localSheetId="4" hidden="1">#REF!</definedName>
    <definedName name="InfraIGP1" localSheetId="5" hidden="1">#REF!</definedName>
    <definedName name="InfraIGP1" localSheetId="6" hidden="1">#REF!</definedName>
    <definedName name="InfraIGP1" localSheetId="8" hidden="1">#REF!</definedName>
    <definedName name="InfraIGP1" localSheetId="9" hidden="1">#REF!</definedName>
    <definedName name="InfraIGP1" hidden="1">#REF!</definedName>
    <definedName name="InfraIGP2" localSheetId="0" hidden="1">#REF!</definedName>
    <definedName name="InfraIGP2" localSheetId="3" hidden="1">#REF!</definedName>
    <definedName name="InfraIGP2" localSheetId="4" hidden="1">#REF!</definedName>
    <definedName name="InfraIGP2" localSheetId="5" hidden="1">#REF!</definedName>
    <definedName name="InfraIGP2" localSheetId="6" hidden="1">#REF!</definedName>
    <definedName name="InfraIGP2" localSheetId="8" hidden="1">#REF!</definedName>
    <definedName name="InfraIGP2" localSheetId="9" hidden="1">#REF!</definedName>
    <definedName name="InfraIGP2" hidden="1">#REF!</definedName>
    <definedName name="InfraIGP3" localSheetId="0" hidden="1">#REF!</definedName>
    <definedName name="InfraIGP3" localSheetId="3" hidden="1">#REF!</definedName>
    <definedName name="InfraIGP3" localSheetId="4" hidden="1">#REF!</definedName>
    <definedName name="InfraIGP3" localSheetId="5" hidden="1">#REF!</definedName>
    <definedName name="InfraIGP3" localSheetId="6" hidden="1">#REF!</definedName>
    <definedName name="InfraIGP3" localSheetId="8" hidden="1">#REF!</definedName>
    <definedName name="InfraIGP3" localSheetId="9" hidden="1">#REF!</definedName>
    <definedName name="InfraIGP3" hidden="1">#REF!</definedName>
    <definedName name="InfraIGP4" localSheetId="0" hidden="1">#REF!</definedName>
    <definedName name="InfraIGP4" localSheetId="3" hidden="1">#REF!</definedName>
    <definedName name="InfraIGP4" localSheetId="4" hidden="1">#REF!</definedName>
    <definedName name="InfraIGP4" localSheetId="5" hidden="1">#REF!</definedName>
    <definedName name="InfraIGP4" localSheetId="6" hidden="1">#REF!</definedName>
    <definedName name="InfraIGP4" localSheetId="8" hidden="1">#REF!</definedName>
    <definedName name="InfraIGP4" localSheetId="9" hidden="1">#REF!</definedName>
    <definedName name="InfraIGP4" hidden="1">#REF!</definedName>
    <definedName name="InfraIGP5" localSheetId="0" hidden="1">#REF!</definedName>
    <definedName name="InfraIGP5" localSheetId="3" hidden="1">#REF!</definedName>
    <definedName name="InfraIGP5" localSheetId="4" hidden="1">#REF!</definedName>
    <definedName name="InfraIGP5" localSheetId="5" hidden="1">#REF!</definedName>
    <definedName name="InfraIGP5" localSheetId="6" hidden="1">#REF!</definedName>
    <definedName name="InfraIGP5" localSheetId="8" hidden="1">#REF!</definedName>
    <definedName name="InfraIGP5" localSheetId="9" hidden="1">#REF!</definedName>
    <definedName name="InfraIGP5" hidden="1">#REF!</definedName>
    <definedName name="InfraSGrantId" localSheetId="0" hidden="1">#REF!</definedName>
    <definedName name="InfraSGrantId" localSheetId="3" hidden="1">#REF!</definedName>
    <definedName name="InfraSGrantId" localSheetId="4" hidden="1">#REF!</definedName>
    <definedName name="InfraSGrantId" localSheetId="5" hidden="1">#REF!</definedName>
    <definedName name="InfraSGrantId" localSheetId="6" hidden="1">#REF!</definedName>
    <definedName name="InfraSGrantId" localSheetId="8" hidden="1">#REF!</definedName>
    <definedName name="InfraSGrantId" localSheetId="9" hidden="1">#REF!</definedName>
    <definedName name="InfraSGrantId" hidden="1">#REF!</definedName>
    <definedName name="Infrastructure1" localSheetId="1" hidden="1">#REF!</definedName>
    <definedName name="Infrastructure1" localSheetId="2" hidden="1">#REF!</definedName>
    <definedName name="Infrastructure1" localSheetId="9" hidden="1">#REF!</definedName>
    <definedName name="Infrastructure1" hidden="1">#REF!</definedName>
    <definedName name="Interest" hidden="1">!$H$94:$T$94</definedName>
    <definedName name="Intro">"Picture 15"</definedName>
    <definedName name="J" localSheetId="0" hidden="1">#REF!</definedName>
    <definedName name="J" localSheetId="1" hidden="1">#REF!</definedName>
    <definedName name="J" localSheetId="2" hidden="1">#REF!</definedName>
    <definedName name="J" localSheetId="3" hidden="1">#REF!</definedName>
    <definedName name="J" localSheetId="4" hidden="1">#REF!</definedName>
    <definedName name="J" localSheetId="5" hidden="1">#REF!</definedName>
    <definedName name="J" localSheetId="6" hidden="1">#REF!</definedName>
    <definedName name="J" localSheetId="8" hidden="1">#REF!</definedName>
    <definedName name="J" localSheetId="9" hidden="1">#REF!</definedName>
    <definedName name="J" hidden="1">#REF!</definedName>
    <definedName name="jjjj" localSheetId="0" hidden="1">#REF!</definedName>
    <definedName name="jjjj" localSheetId="1" hidden="1">#REF!</definedName>
    <definedName name="jjjj" localSheetId="2" hidden="1">#REF!</definedName>
    <definedName name="jjjj" localSheetId="3" hidden="1">#REF!</definedName>
    <definedName name="jjjj" localSheetId="4" hidden="1">#REF!</definedName>
    <definedName name="jjjj" localSheetId="5" hidden="1">#REF!</definedName>
    <definedName name="jjjj" localSheetId="6" hidden="1">#REF!</definedName>
    <definedName name="jjjj" localSheetId="8" hidden="1">#REF!</definedName>
    <definedName name="jjjj" localSheetId="9" hidden="1">#REF!</definedName>
    <definedName name="jjjj" hidden="1">#REF!</definedName>
    <definedName name="kkkkk" localSheetId="0" hidden="1">#REF!</definedName>
    <definedName name="kkkkk" localSheetId="1" hidden="1">#REF!</definedName>
    <definedName name="kkkkk" localSheetId="2" hidden="1">#REF!</definedName>
    <definedName name="kkkkk" localSheetId="3" hidden="1">#REF!</definedName>
    <definedName name="kkkkk" localSheetId="4" hidden="1">#REF!</definedName>
    <definedName name="kkkkk" localSheetId="5" hidden="1">#REF!</definedName>
    <definedName name="kkkkk" localSheetId="6" hidden="1">#REF!</definedName>
    <definedName name="kkkkk" localSheetId="8" hidden="1">#REF!</definedName>
    <definedName name="kkkkk" localSheetId="9" hidden="1">#REF!</definedName>
    <definedName name="kkkkk" hidden="1">#REF!</definedName>
    <definedName name="LastCell" localSheetId="0">#REF!</definedName>
    <definedName name="LastCell" localSheetId="10">#REF!</definedName>
    <definedName name="LastCell" localSheetId="11">#REF!</definedName>
    <definedName name="LastCell" localSheetId="12">#REF!</definedName>
    <definedName name="LastCell" localSheetId="3">#REF!</definedName>
    <definedName name="LastCell" localSheetId="4">#REF!</definedName>
    <definedName name="LastCell" localSheetId="5">#REF!</definedName>
    <definedName name="LastCell" localSheetId="6">#REF!</definedName>
    <definedName name="LastCell" localSheetId="8">#REF!</definedName>
    <definedName name="LastCell" localSheetId="9">#REF!</definedName>
    <definedName name="LastCell">#REF!</definedName>
    <definedName name="LastColumn">!$AC$1</definedName>
    <definedName name="LastColumnCopy" localSheetId="0" hidden="1">#REF!</definedName>
    <definedName name="LastColumnCopy" localSheetId="1" hidden="1">#REF!</definedName>
    <definedName name="LastColumnCopy" localSheetId="2" hidden="1">#REF!</definedName>
    <definedName name="LastColumnCopy" localSheetId="3" hidden="1">#REF!</definedName>
    <definedName name="LastColumnCopy" localSheetId="4" hidden="1">#REF!</definedName>
    <definedName name="LastColumnCopy" localSheetId="5" hidden="1">#REF!</definedName>
    <definedName name="LastColumnCopy" localSheetId="6" hidden="1">#REF!</definedName>
    <definedName name="LastColumnCopy" localSheetId="8" hidden="1">#REF!</definedName>
    <definedName name="LastColumnCopy" localSheetId="9" hidden="1">#REF!</definedName>
    <definedName name="LastColumnCopy" hidden="1">#REF!</definedName>
    <definedName name="Level2010" localSheetId="0" hidden="1">#REF!</definedName>
    <definedName name="Level2010" localSheetId="1" hidden="1">#REF!</definedName>
    <definedName name="Level2010" localSheetId="2" hidden="1">#REF!</definedName>
    <definedName name="Level2010" localSheetId="3" hidden="1">#REF!</definedName>
    <definedName name="Level2010" localSheetId="4" hidden="1">#REF!</definedName>
    <definedName name="Level2010" localSheetId="5" hidden="1">#REF!</definedName>
    <definedName name="Level2010" localSheetId="6" hidden="1">#REF!</definedName>
    <definedName name="Level2010" localSheetId="8" hidden="1">#REF!</definedName>
    <definedName name="Level2010" localSheetId="9" hidden="1">#REF!</definedName>
    <definedName name="Level2010" hidden="1">#REF!</definedName>
    <definedName name="LevelFET" localSheetId="0" hidden="1">#REF!</definedName>
    <definedName name="LevelFET" localSheetId="3" hidden="1">#REF!</definedName>
    <definedName name="LevelFET" localSheetId="4" hidden="1">#REF!</definedName>
    <definedName name="LevelFET" localSheetId="5" hidden="1">#REF!</definedName>
    <definedName name="LevelFET" localSheetId="6" hidden="1">#REF!</definedName>
    <definedName name="LevelFET" localSheetId="8" hidden="1">#REF!</definedName>
    <definedName name="LevelFET" localSheetId="9" hidden="1">#REF!</definedName>
    <definedName name="LevelFET" hidden="1">#REF!</definedName>
    <definedName name="LevelMax" localSheetId="0" hidden="1">#REF!</definedName>
    <definedName name="LevelMax" localSheetId="3" hidden="1">#REF!</definedName>
    <definedName name="LevelMax" localSheetId="4" hidden="1">#REF!</definedName>
    <definedName name="LevelMax" localSheetId="5" hidden="1">#REF!</definedName>
    <definedName name="LevelMax" localSheetId="6" hidden="1">#REF!</definedName>
    <definedName name="LevelMax" localSheetId="8" hidden="1">#REF!</definedName>
    <definedName name="LevelMax" localSheetId="9" hidden="1">#REF!</definedName>
    <definedName name="LevelMax" hidden="1">#REF!</definedName>
    <definedName name="LevelMunics" localSheetId="0" hidden="1">#REF!</definedName>
    <definedName name="LevelMunics" localSheetId="3" hidden="1">#REF!</definedName>
    <definedName name="LevelMunics" localSheetId="4" hidden="1">#REF!</definedName>
    <definedName name="LevelMunics" localSheetId="5" hidden="1">#REF!</definedName>
    <definedName name="LevelMunics" localSheetId="6" hidden="1">#REF!</definedName>
    <definedName name="LevelMunics" localSheetId="8" hidden="1">#REF!</definedName>
    <definedName name="LevelMunics" localSheetId="9" hidden="1">#REF!</definedName>
    <definedName name="LevelMunics" hidden="1">#REF!</definedName>
    <definedName name="LevelOfModelDescription" localSheetId="0" hidden="1">#REF!</definedName>
    <definedName name="LevelOfModelDescription" localSheetId="3" hidden="1">#REF!</definedName>
    <definedName name="LevelOfModelDescription" localSheetId="4" hidden="1">#REF!</definedName>
    <definedName name="LevelOfModelDescription" localSheetId="5" hidden="1">#REF!</definedName>
    <definedName name="LevelOfModelDescription" localSheetId="6" hidden="1">#REF!</definedName>
    <definedName name="LevelOfModelDescription" localSheetId="8" hidden="1">#REF!</definedName>
    <definedName name="LevelOfModelDescription" localSheetId="9" hidden="1">#REF!</definedName>
    <definedName name="LevelOfModelDescription" hidden="1">#REF!</definedName>
    <definedName name="LevelOfModelSelection" localSheetId="1" hidden="1">#REF!</definedName>
    <definedName name="LevelOfModelSelection" localSheetId="2" hidden="1">#REF!</definedName>
    <definedName name="LevelOfModelSelection" localSheetId="9" hidden="1">#REF!</definedName>
    <definedName name="LevelOfModelSelection" hidden="1">#REF!</definedName>
    <definedName name="LevelOwnReceipts" localSheetId="0" hidden="1">#REF!</definedName>
    <definedName name="LevelOwnReceipts" localSheetId="3" hidden="1">#REF!</definedName>
    <definedName name="LevelOwnReceipts" localSheetId="4" hidden="1">#REF!</definedName>
    <definedName name="LevelOwnReceipts" localSheetId="5" hidden="1">#REF!</definedName>
    <definedName name="LevelOwnReceipts" localSheetId="6" hidden="1">#REF!</definedName>
    <definedName name="LevelOwnReceipts" localSheetId="8" hidden="1">#REF!</definedName>
    <definedName name="LevelOwnReceipts" localSheetId="9" hidden="1">#REF!</definedName>
    <definedName name="LevelOwnReceipts" hidden="1">#REF!</definedName>
    <definedName name="ListProg" localSheetId="0" hidden="1">OFFSET(#REF!,1,0,#REF!+1,1)</definedName>
    <definedName name="ListProg" localSheetId="10" hidden="1">OFFSET(#REF!,1,0,#REF!+1,1)</definedName>
    <definedName name="ListProg" localSheetId="11" hidden="1">OFFSET(#REF!,1,0,#REF!+1,1)</definedName>
    <definedName name="ListProg" localSheetId="12" hidden="1">OFFSET(#REF!,1,0,#REF!+1,1)</definedName>
    <definedName name="ListProg" localSheetId="9" hidden="1">OFFSET(#REF!,1,0,#REF!+1,1)</definedName>
    <definedName name="ListProg" hidden="1">OFFSET(#REF!,1,0,#REF!+1,1)</definedName>
    <definedName name="Lock_April_CG" localSheetId="0" hidden="1">#REF!</definedName>
    <definedName name="Lock_April_CG" localSheetId="3" hidden="1">#REF!</definedName>
    <definedName name="Lock_April_CG" localSheetId="4" hidden="1">#REF!</definedName>
    <definedName name="Lock_April_CG" localSheetId="5" hidden="1">#REF!</definedName>
    <definedName name="Lock_April_CG" localSheetId="6" hidden="1">#REF!</definedName>
    <definedName name="Lock_April_CG" localSheetId="8" hidden="1">#REF!</definedName>
    <definedName name="Lock_April_CG" localSheetId="9" hidden="1">#REF!</definedName>
    <definedName name="Lock_April_CG" hidden="1">#REF!</definedName>
    <definedName name="Lock_April_Sum" localSheetId="0" hidden="1">#REF!</definedName>
    <definedName name="Lock_April_Sum" localSheetId="3" hidden="1">#REF!</definedName>
    <definedName name="Lock_April_Sum" localSheetId="4" hidden="1">#REF!</definedName>
    <definedName name="Lock_April_Sum" localSheetId="5" hidden="1">#REF!</definedName>
    <definedName name="Lock_April_Sum" localSheetId="6" hidden="1">#REF!</definedName>
    <definedName name="Lock_April_Sum" localSheetId="8" hidden="1">#REF!</definedName>
    <definedName name="Lock_April_Sum" localSheetId="9" hidden="1">#REF!</definedName>
    <definedName name="Lock_April_Sum" hidden="1">#REF!</definedName>
    <definedName name="Lock_April_Suspense" localSheetId="0" hidden="1">#REF!</definedName>
    <definedName name="Lock_April_Suspense" localSheetId="3" hidden="1">#REF!</definedName>
    <definedName name="Lock_April_Suspense" localSheetId="4" hidden="1">#REF!</definedName>
    <definedName name="Lock_April_Suspense" localSheetId="5" hidden="1">#REF!</definedName>
    <definedName name="Lock_April_Suspense" localSheetId="6" hidden="1">#REF!</definedName>
    <definedName name="Lock_April_Suspense" localSheetId="8" hidden="1">#REF!</definedName>
    <definedName name="Lock_April_Suspense" localSheetId="9" hidden="1">#REF!</definedName>
    <definedName name="Lock_April_Suspense" hidden="1">#REF!</definedName>
    <definedName name="Lock_April1" localSheetId="0" hidden="1">#REF!</definedName>
    <definedName name="Lock_April1" localSheetId="3" hidden="1">#REF!</definedName>
    <definedName name="Lock_April1" localSheetId="4" hidden="1">#REF!</definedName>
    <definedName name="Lock_April1" localSheetId="5" hidden="1">#REF!</definedName>
    <definedName name="Lock_April1" localSheetId="6" hidden="1">#REF!</definedName>
    <definedName name="Lock_April1" localSheetId="8" hidden="1">#REF!</definedName>
    <definedName name="Lock_April1" localSheetId="9" hidden="1">#REF!</definedName>
    <definedName name="Lock_April1" hidden="1">#REF!</definedName>
    <definedName name="Lock_BudPY_CG" localSheetId="0" hidden="1">#REF!</definedName>
    <definedName name="Lock_BudPY_CG" localSheetId="3" hidden="1">#REF!</definedName>
    <definedName name="Lock_BudPY_CG" localSheetId="4" hidden="1">#REF!</definedName>
    <definedName name="Lock_BudPY_CG" localSheetId="5" hidden="1">#REF!</definedName>
    <definedName name="Lock_BudPY_CG" localSheetId="6" hidden="1">#REF!</definedName>
    <definedName name="Lock_BudPY_CG" localSheetId="8" hidden="1">#REF!</definedName>
    <definedName name="Lock_BudPY_CG" localSheetId="9" hidden="1">#REF!</definedName>
    <definedName name="Lock_BudPY_CG" hidden="1">#REF!</definedName>
    <definedName name="Lock_BudPY_Sum" localSheetId="0" hidden="1">#REF!</definedName>
    <definedName name="Lock_BudPY_Sum" localSheetId="3" hidden="1">#REF!</definedName>
    <definedName name="Lock_BudPY_Sum" localSheetId="4" hidden="1">#REF!</definedName>
    <definedName name="Lock_BudPY_Sum" localSheetId="5" hidden="1">#REF!</definedName>
    <definedName name="Lock_BudPY_Sum" localSheetId="6" hidden="1">#REF!</definedName>
    <definedName name="Lock_BudPY_Sum" localSheetId="8" hidden="1">#REF!</definedName>
    <definedName name="Lock_BudPY_Sum" localSheetId="9" hidden="1">#REF!</definedName>
    <definedName name="Lock_BudPY_Sum" hidden="1">#REF!</definedName>
    <definedName name="Lock_BudPY1" localSheetId="0" hidden="1">#REF!</definedName>
    <definedName name="Lock_BudPY1" localSheetId="3" hidden="1">#REF!</definedName>
    <definedName name="Lock_BudPY1" localSheetId="4" hidden="1">#REF!</definedName>
    <definedName name="Lock_BudPY1" localSheetId="5" hidden="1">#REF!</definedName>
    <definedName name="Lock_BudPY1" localSheetId="6" hidden="1">#REF!</definedName>
    <definedName name="Lock_BudPY1" localSheetId="8" hidden="1">#REF!</definedName>
    <definedName name="Lock_BudPY1" localSheetId="9" hidden="1">#REF!</definedName>
    <definedName name="Lock_BudPY1" hidden="1">#REF!</definedName>
    <definedName name="Lock_CashFlow" localSheetId="0" hidden="1">#REF!</definedName>
    <definedName name="Lock_CashFlow" localSheetId="3" hidden="1">#REF!</definedName>
    <definedName name="Lock_CashFlow" localSheetId="4" hidden="1">#REF!</definedName>
    <definedName name="Lock_CashFlow" localSheetId="5" hidden="1">#REF!</definedName>
    <definedName name="Lock_CashFlow" localSheetId="6" hidden="1">#REF!</definedName>
    <definedName name="Lock_CashFlow" localSheetId="8" hidden="1">#REF!</definedName>
    <definedName name="Lock_CashFlow" localSheetId="9" hidden="1">#REF!</definedName>
    <definedName name="Lock_CashFlow" hidden="1">#REF!</definedName>
    <definedName name="Lock_CashFlowSum" localSheetId="0" hidden="1">#REF!</definedName>
    <definedName name="Lock_CashFlowSum" localSheetId="3" hidden="1">#REF!</definedName>
    <definedName name="Lock_CashFlowSum" localSheetId="4" hidden="1">#REF!</definedName>
    <definedName name="Lock_CashFlowSum" localSheetId="5" hidden="1">#REF!</definedName>
    <definedName name="Lock_CashFlowSum" localSheetId="6" hidden="1">#REF!</definedName>
    <definedName name="Lock_CashFlowSum" localSheetId="8" hidden="1">#REF!</definedName>
    <definedName name="Lock_CashFlowSum" localSheetId="9" hidden="1">#REF!</definedName>
    <definedName name="Lock_CashFlowSum" hidden="1">#REF!</definedName>
    <definedName name="Lock_Post_Adjust_Sum" localSheetId="0" hidden="1">#REF!</definedName>
    <definedName name="Lock_Post_Adjust_Sum" localSheetId="3" hidden="1">#REF!</definedName>
    <definedName name="Lock_Post_Adjust_Sum" localSheetId="4" hidden="1">#REF!</definedName>
    <definedName name="Lock_Post_Adjust_Sum" localSheetId="5" hidden="1">#REF!</definedName>
    <definedName name="Lock_Post_Adjust_Sum" localSheetId="6" hidden="1">#REF!</definedName>
    <definedName name="Lock_Post_Adjust_Sum" localSheetId="8" hidden="1">#REF!</definedName>
    <definedName name="Lock_Post_Adjust_Sum" localSheetId="9" hidden="1">#REF!</definedName>
    <definedName name="Lock_Post_Adjust_Sum" hidden="1">#REF!</definedName>
    <definedName name="Lock_Post_Adjust1" localSheetId="0" hidden="1">#REF!</definedName>
    <definedName name="Lock_Post_Adjust1" localSheetId="3" hidden="1">#REF!</definedName>
    <definedName name="Lock_Post_Adjust1" localSheetId="4" hidden="1">#REF!</definedName>
    <definedName name="Lock_Post_Adjust1" localSheetId="5" hidden="1">#REF!</definedName>
    <definedName name="Lock_Post_Adjust1" localSheetId="6" hidden="1">#REF!</definedName>
    <definedName name="Lock_Post_Adjust1" localSheetId="8" hidden="1">#REF!</definedName>
    <definedName name="Lock_Post_Adjust1" localSheetId="9" hidden="1">#REF!</definedName>
    <definedName name="Lock_Post_Adjust1" hidden="1">#REF!</definedName>
    <definedName name="Lock_Pre_Adjust_Sum" localSheetId="0" hidden="1">#REF!</definedName>
    <definedName name="Lock_Pre_Adjust_Sum" localSheetId="3" hidden="1">#REF!</definedName>
    <definedName name="Lock_Pre_Adjust_Sum" localSheetId="4" hidden="1">#REF!</definedName>
    <definedName name="Lock_Pre_Adjust_Sum" localSheetId="5" hidden="1">#REF!</definedName>
    <definedName name="Lock_Pre_Adjust_Sum" localSheetId="6" hidden="1">#REF!</definedName>
    <definedName name="Lock_Pre_Adjust_Sum" localSheetId="8" hidden="1">#REF!</definedName>
    <definedName name="Lock_Pre_Adjust_Sum" localSheetId="9" hidden="1">#REF!</definedName>
    <definedName name="Lock_Pre_Adjust_Sum" hidden="1">#REF!</definedName>
    <definedName name="Lock_Pre_Adjust1" localSheetId="0" hidden="1">#REF!</definedName>
    <definedName name="Lock_Pre_Adjust1" localSheetId="3" hidden="1">#REF!</definedName>
    <definedName name="Lock_Pre_Adjust1" localSheetId="4" hidden="1">#REF!</definedName>
    <definedName name="Lock_Pre_Adjust1" localSheetId="5" hidden="1">#REF!</definedName>
    <definedName name="Lock_Pre_Adjust1" localSheetId="6" hidden="1">#REF!</definedName>
    <definedName name="Lock_Pre_Adjust1" localSheetId="8" hidden="1">#REF!</definedName>
    <definedName name="Lock_Pre_Adjust1" localSheetId="9" hidden="1">#REF!</definedName>
    <definedName name="Lock_Pre_Adjust1" hidden="1">#REF!</definedName>
    <definedName name="LockApril1Indi" localSheetId="0" hidden="1">#REF!</definedName>
    <definedName name="LockApril1Indi" localSheetId="3" hidden="1">#REF!</definedName>
    <definedName name="LockApril1Indi" localSheetId="4" hidden="1">#REF!</definedName>
    <definedName name="LockApril1Indi" localSheetId="5" hidden="1">#REF!</definedName>
    <definedName name="LockApril1Indi" localSheetId="6" hidden="1">#REF!</definedName>
    <definedName name="LockApril1Indi" localSheetId="8" hidden="1">#REF!</definedName>
    <definedName name="LockApril1Indi" localSheetId="9" hidden="1">#REF!</definedName>
    <definedName name="LockApril1Indi" hidden="1">#REF!</definedName>
    <definedName name="LockAprilCGmIndi" localSheetId="0" hidden="1">#REF!</definedName>
    <definedName name="LockAprilCGmIndi" localSheetId="3" hidden="1">#REF!</definedName>
    <definedName name="LockAprilCGmIndi" localSheetId="4" hidden="1">#REF!</definedName>
    <definedName name="LockAprilCGmIndi" localSheetId="5" hidden="1">#REF!</definedName>
    <definedName name="LockAprilCGmIndi" localSheetId="6" hidden="1">#REF!</definedName>
    <definedName name="LockAprilCGmIndi" localSheetId="8" hidden="1">#REF!</definedName>
    <definedName name="LockAprilCGmIndi" localSheetId="9" hidden="1">#REF!</definedName>
    <definedName name="LockAprilCGmIndi" hidden="1">#REF!</definedName>
    <definedName name="LockAprilSumIndi" localSheetId="0" hidden="1">#REF!</definedName>
    <definedName name="LockAprilSumIndi" localSheetId="3" hidden="1">#REF!</definedName>
    <definedName name="LockAprilSumIndi" localSheetId="4" hidden="1">#REF!</definedName>
    <definedName name="LockAprilSumIndi" localSheetId="5" hidden="1">#REF!</definedName>
    <definedName name="LockAprilSumIndi" localSheetId="6" hidden="1">#REF!</definedName>
    <definedName name="LockAprilSumIndi" localSheetId="8" hidden="1">#REF!</definedName>
    <definedName name="LockAprilSumIndi" localSheetId="9" hidden="1">#REF!</definedName>
    <definedName name="LockAprilSumIndi" hidden="1">#REF!</definedName>
    <definedName name="LockBudPY1Indi" localSheetId="0" hidden="1">#REF!</definedName>
    <definedName name="LockBudPY1Indi" localSheetId="3" hidden="1">#REF!</definedName>
    <definedName name="LockBudPY1Indi" localSheetId="4" hidden="1">#REF!</definedName>
    <definedName name="LockBudPY1Indi" localSheetId="5" hidden="1">#REF!</definedName>
    <definedName name="LockBudPY1Indi" localSheetId="6" hidden="1">#REF!</definedName>
    <definedName name="LockBudPY1Indi" localSheetId="8" hidden="1">#REF!</definedName>
    <definedName name="LockBudPY1Indi" localSheetId="9" hidden="1">#REF!</definedName>
    <definedName name="LockBudPY1Indi" hidden="1">#REF!</definedName>
    <definedName name="LockBudPYCGIndi" localSheetId="0" hidden="1">#REF!</definedName>
    <definedName name="LockBudPYCGIndi" localSheetId="3" hidden="1">#REF!</definedName>
    <definedName name="LockBudPYCGIndi" localSheetId="4" hidden="1">#REF!</definedName>
    <definedName name="LockBudPYCGIndi" localSheetId="5" hidden="1">#REF!</definedName>
    <definedName name="LockBudPYCGIndi" localSheetId="6" hidden="1">#REF!</definedName>
    <definedName name="LockBudPYCGIndi" localSheetId="8" hidden="1">#REF!</definedName>
    <definedName name="LockBudPYCGIndi" localSheetId="9" hidden="1">#REF!</definedName>
    <definedName name="LockBudPYCGIndi" hidden="1">#REF!</definedName>
    <definedName name="LockBudPYSumIndi" localSheetId="0" hidden="1">#REF!</definedName>
    <definedName name="LockBudPYSumIndi" localSheetId="3" hidden="1">#REF!</definedName>
    <definedName name="LockBudPYSumIndi" localSheetId="4" hidden="1">#REF!</definedName>
    <definedName name="LockBudPYSumIndi" localSheetId="5" hidden="1">#REF!</definedName>
    <definedName name="LockBudPYSumIndi" localSheetId="6" hidden="1">#REF!</definedName>
    <definedName name="LockBudPYSumIndi" localSheetId="8" hidden="1">#REF!</definedName>
    <definedName name="LockBudPYSumIndi" localSheetId="9" hidden="1">#REF!</definedName>
    <definedName name="LockBudPYSumIndi" hidden="1">#REF!</definedName>
    <definedName name="LockCashFlowSumIndi" localSheetId="0" hidden="1">#REF!</definedName>
    <definedName name="LockCashFlowSumIndi" localSheetId="3" hidden="1">#REF!</definedName>
    <definedName name="LockCashFlowSumIndi" localSheetId="4" hidden="1">#REF!</definedName>
    <definedName name="LockCashFlowSumIndi" localSheetId="5" hidden="1">#REF!</definedName>
    <definedName name="LockCashFlowSumIndi" localSheetId="6" hidden="1">#REF!</definedName>
    <definedName name="LockCashFlowSumIndi" localSheetId="8" hidden="1">#REF!</definedName>
    <definedName name="LockCashFlowSumIndi" localSheetId="9" hidden="1">#REF!</definedName>
    <definedName name="LockCashFlowSumIndi" hidden="1">#REF!</definedName>
    <definedName name="LockDateAE" localSheetId="0" hidden="1">#REF!</definedName>
    <definedName name="LockDateAE" localSheetId="3" hidden="1">#REF!</definedName>
    <definedName name="LockDateAE" localSheetId="4" hidden="1">#REF!</definedName>
    <definedName name="LockDateAE" localSheetId="5" hidden="1">#REF!</definedName>
    <definedName name="LockDateAE" localSheetId="6" hidden="1">#REF!</definedName>
    <definedName name="LockDateAE" localSheetId="8" hidden="1">#REF!</definedName>
    <definedName name="LockDateAE" localSheetId="9" hidden="1">#REF!</definedName>
    <definedName name="LockDateAE" hidden="1">#REF!</definedName>
    <definedName name="LockDateBudPY" localSheetId="0" hidden="1">#REF!</definedName>
    <definedName name="LockDateBudPY" localSheetId="3" hidden="1">#REF!</definedName>
    <definedName name="LockDateBudPY" localSheetId="4" hidden="1">#REF!</definedName>
    <definedName name="LockDateBudPY" localSheetId="5" hidden="1">#REF!</definedName>
    <definedName name="LockDateBudPY" localSheetId="6" hidden="1">#REF!</definedName>
    <definedName name="LockDateBudPY" localSheetId="8" hidden="1">#REF!</definedName>
    <definedName name="LockDateBudPY" localSheetId="9" hidden="1">#REF!</definedName>
    <definedName name="LockDateBudPY" hidden="1">#REF!</definedName>
    <definedName name="LockDateCashFlow" localSheetId="1" hidden="1">#REF!</definedName>
    <definedName name="LockDateCashFlow" localSheetId="2" hidden="1">#REF!</definedName>
    <definedName name="LockDateCashFlow" localSheetId="9" hidden="1">#REF!</definedName>
    <definedName name="LockDateCashFlow" hidden="1">#REF!</definedName>
    <definedName name="LockMonthsNumberOpen" localSheetId="1" hidden="1">#REF!</definedName>
    <definedName name="LockMonthsNumberOpen" localSheetId="2" hidden="1">#REF!</definedName>
    <definedName name="LockMonthsNumberOpen" localSheetId="9" hidden="1">#REF!</definedName>
    <definedName name="LockMonthsNumberOpen" hidden="1">#REF!</definedName>
    <definedName name="LockPostAdjust1Indi" localSheetId="0" hidden="1">#REF!</definedName>
    <definedName name="LockPostAdjust1Indi" localSheetId="3" hidden="1">#REF!</definedName>
    <definedName name="LockPostAdjust1Indi" localSheetId="4" hidden="1">#REF!</definedName>
    <definedName name="LockPostAdjust1Indi" localSheetId="5" hidden="1">#REF!</definedName>
    <definedName name="LockPostAdjust1Indi" localSheetId="6" hidden="1">#REF!</definedName>
    <definedName name="LockPostAdjust1Indi" localSheetId="8" hidden="1">#REF!</definedName>
    <definedName name="LockPostAdjust1Indi" localSheetId="9" hidden="1">#REF!</definedName>
    <definedName name="LockPostAdjust1Indi" hidden="1">#REF!</definedName>
    <definedName name="LockPostAdjustSumIndi" localSheetId="0" hidden="1">#REF!</definedName>
    <definedName name="LockPostAdjustSumIndi" localSheetId="3" hidden="1">#REF!</definedName>
    <definedName name="LockPostAdjustSumIndi" localSheetId="4" hidden="1">#REF!</definedName>
    <definedName name="LockPostAdjustSumIndi" localSheetId="5" hidden="1">#REF!</definedName>
    <definedName name="LockPostAdjustSumIndi" localSheetId="6" hidden="1">#REF!</definedName>
    <definedName name="LockPostAdjustSumIndi" localSheetId="8" hidden="1">#REF!</definedName>
    <definedName name="LockPostAdjustSumIndi" localSheetId="9" hidden="1">#REF!</definedName>
    <definedName name="LockPostAdjustSumIndi" hidden="1">#REF!</definedName>
    <definedName name="LockPostCashFlow1Indi" localSheetId="0" hidden="1">#REF!</definedName>
    <definedName name="LockPostCashFlow1Indi" localSheetId="3" hidden="1">#REF!</definedName>
    <definedName name="LockPostCashFlow1Indi" localSheetId="4" hidden="1">#REF!</definedName>
    <definedName name="LockPostCashFlow1Indi" localSheetId="5" hidden="1">#REF!</definedName>
    <definedName name="LockPostCashFlow1Indi" localSheetId="6" hidden="1">#REF!</definedName>
    <definedName name="LockPostCashFlow1Indi" localSheetId="8" hidden="1">#REF!</definedName>
    <definedName name="LockPostCashFlow1Indi" localSheetId="9" hidden="1">#REF!</definedName>
    <definedName name="LockPostCashFlow1Indi" hidden="1">#REF!</definedName>
    <definedName name="LockPreAdjust1Indi" localSheetId="0" hidden="1">#REF!</definedName>
    <definedName name="LockPreAdjust1Indi" localSheetId="3" hidden="1">#REF!</definedName>
    <definedName name="LockPreAdjust1Indi" localSheetId="4" hidden="1">#REF!</definedName>
    <definedName name="LockPreAdjust1Indi" localSheetId="5" hidden="1">#REF!</definedName>
    <definedName name="LockPreAdjust1Indi" localSheetId="6" hidden="1">#REF!</definedName>
    <definedName name="LockPreAdjust1Indi" localSheetId="8" hidden="1">#REF!</definedName>
    <definedName name="LockPreAdjust1Indi" localSheetId="9" hidden="1">#REF!</definedName>
    <definedName name="LockPreAdjust1Indi" hidden="1">#REF!</definedName>
    <definedName name="LockPreAdjustSumIndi" localSheetId="0" hidden="1">#REF!</definedName>
    <definedName name="LockPreAdjustSumIndi" localSheetId="3" hidden="1">#REF!</definedName>
    <definedName name="LockPreAdjustSumIndi" localSheetId="4" hidden="1">#REF!</definedName>
    <definedName name="LockPreAdjustSumIndi" localSheetId="5" hidden="1">#REF!</definedName>
    <definedName name="LockPreAdjustSumIndi" localSheetId="6" hidden="1">#REF!</definedName>
    <definedName name="LockPreAdjustSumIndi" localSheetId="8" hidden="1">#REF!</definedName>
    <definedName name="LockPreAdjustSumIndi" localSheetId="9" hidden="1">#REF!</definedName>
    <definedName name="LockPreAdjustSumIndi" hidden="1">#REF!</definedName>
    <definedName name="LockUnlock_PYSummary" localSheetId="0" hidden="1">#REF!</definedName>
    <definedName name="LockUnlock_PYSummary" localSheetId="3" hidden="1">#REF!</definedName>
    <definedName name="LockUnlock_PYSummary" localSheetId="4" hidden="1">#REF!</definedName>
    <definedName name="LockUnlock_PYSummary" localSheetId="5" hidden="1">#REF!</definedName>
    <definedName name="LockUnlock_PYSummary" localSheetId="6" hidden="1">#REF!</definedName>
    <definedName name="LockUnlock_PYSummary" localSheetId="8" hidden="1">#REF!</definedName>
    <definedName name="LockUnlock_PYSummary" localSheetId="9" hidden="1">#REF!</definedName>
    <definedName name="LockUnlock_PYSummary" hidden="1">#REF!</definedName>
    <definedName name="MApr" localSheetId="1" hidden="1">#REF!</definedName>
    <definedName name="MApr" localSheetId="2" hidden="1">#REF!</definedName>
    <definedName name="MApr" localSheetId="9" hidden="1">#REF!</definedName>
    <definedName name="MApr" hidden="1">#REF!</definedName>
    <definedName name="MAug" localSheetId="1" hidden="1">#REF!</definedName>
    <definedName name="MAug" localSheetId="2" hidden="1">#REF!</definedName>
    <definedName name="MAug" localSheetId="9" hidden="1">#REF!</definedName>
    <definedName name="MAug" hidden="1">#REF!</definedName>
    <definedName name="Max" localSheetId="11">#REF!</definedName>
    <definedName name="Max" localSheetId="1">#REF!</definedName>
    <definedName name="Max" localSheetId="2">#REF!</definedName>
    <definedName name="Max" localSheetId="3">#REF!</definedName>
    <definedName name="Max" localSheetId="4">#REF!</definedName>
    <definedName name="Max" localSheetId="5">#REF!</definedName>
    <definedName name="Max" localSheetId="6">#REF!</definedName>
    <definedName name="Max" localSheetId="8">#REF!</definedName>
    <definedName name="Max" localSheetId="9">#REF!</definedName>
    <definedName name="Max">#REF!</definedName>
    <definedName name="MaxDev" localSheetId="1" hidden="1">#REF!</definedName>
    <definedName name="MaxDev" localSheetId="2" hidden="1">#REF!</definedName>
    <definedName name="MaxDev" localSheetId="9" hidden="1">#REF!</definedName>
    <definedName name="MaxDev" hidden="1">#REF!</definedName>
    <definedName name="MaxUnits" localSheetId="1" hidden="1">#REF!</definedName>
    <definedName name="MaxUnits" localSheetId="2" hidden="1">#REF!</definedName>
    <definedName name="MaxUnits" localSheetId="9" hidden="1">#REF!</definedName>
    <definedName name="MaxUnits" hidden="1">#REF!</definedName>
    <definedName name="MDec" localSheetId="1" hidden="1">#REF!</definedName>
    <definedName name="MDec" localSheetId="2" hidden="1">#REF!</definedName>
    <definedName name="MDec" localSheetId="9" hidden="1">#REF!</definedName>
    <definedName name="MDec" hidden="1">#REF!</definedName>
    <definedName name="Menu1" localSheetId="1">#REF!</definedName>
    <definedName name="Menu1" localSheetId="2">#REF!</definedName>
    <definedName name="Menu1" localSheetId="9">#REF!</definedName>
    <definedName name="Menu1">#REF!</definedName>
    <definedName name="Menu2" localSheetId="1">#REF!</definedName>
    <definedName name="Menu2" localSheetId="2">#REF!</definedName>
    <definedName name="Menu2" localSheetId="9">#REF!</definedName>
    <definedName name="Menu2">#REF!</definedName>
    <definedName name="Menu3" localSheetId="1">#REF!</definedName>
    <definedName name="Menu3" localSheetId="2">#REF!</definedName>
    <definedName name="Menu3" localSheetId="9">#REF!</definedName>
    <definedName name="Menu3">#REF!</definedName>
    <definedName name="Menu4" localSheetId="1">#REF!</definedName>
    <definedName name="Menu4" localSheetId="2">#REF!</definedName>
    <definedName name="Menu4" localSheetId="9">#REF!</definedName>
    <definedName name="Menu4">#REF!</definedName>
    <definedName name="MFeb" localSheetId="1" hidden="1">#REF!</definedName>
    <definedName name="MFeb" localSheetId="2" hidden="1">#REF!</definedName>
    <definedName name="MFeb" localSheetId="9" hidden="1">#REF!</definedName>
    <definedName name="MFeb" hidden="1">#REF!</definedName>
    <definedName name="Min" localSheetId="11">#REF!</definedName>
    <definedName name="Min" localSheetId="1">#REF!</definedName>
    <definedName name="Min" localSheetId="2">#REF!</definedName>
    <definedName name="Min" localSheetId="3">#REF!</definedName>
    <definedName name="Min" localSheetId="4">#REF!</definedName>
    <definedName name="Min" localSheetId="5">#REF!</definedName>
    <definedName name="Min" localSheetId="6">#REF!</definedName>
    <definedName name="Min" localSheetId="8">#REF!</definedName>
    <definedName name="Min" localSheetId="9">#REF!</definedName>
    <definedName name="Min">#REF!</definedName>
    <definedName name="MinDev" localSheetId="1" hidden="1">#REF!</definedName>
    <definedName name="MinDev" localSheetId="2" hidden="1">#REF!</definedName>
    <definedName name="MinDev" localSheetId="9" hidden="1">#REF!</definedName>
    <definedName name="MinDev" hidden="1">#REF!</definedName>
    <definedName name="MJan" localSheetId="1" hidden="1">#REF!</definedName>
    <definedName name="MJan" localSheetId="2" hidden="1">#REF!</definedName>
    <definedName name="MJan" localSheetId="9" hidden="1">#REF!</definedName>
    <definedName name="MJan" hidden="1">#REF!</definedName>
    <definedName name="MJul" localSheetId="1" hidden="1">#REF!</definedName>
    <definedName name="MJul" localSheetId="2" hidden="1">#REF!</definedName>
    <definedName name="MJul" localSheetId="9" hidden="1">#REF!</definedName>
    <definedName name="MJul" hidden="1">#REF!</definedName>
    <definedName name="MJun" localSheetId="1" hidden="1">#REF!</definedName>
    <definedName name="MJun" localSheetId="2" hidden="1">#REF!</definedName>
    <definedName name="MJun" localSheetId="9" hidden="1">#REF!</definedName>
    <definedName name="MJun" hidden="1">#REF!</definedName>
    <definedName name="MMar" localSheetId="1" hidden="1">#REF!</definedName>
    <definedName name="MMar" localSheetId="2" hidden="1">#REF!</definedName>
    <definedName name="MMar" localSheetId="9" hidden="1">#REF!</definedName>
    <definedName name="MMar" hidden="1">#REF!</definedName>
    <definedName name="MMay" localSheetId="1" hidden="1">#REF!</definedName>
    <definedName name="MMay" localSheetId="2" hidden="1">#REF!</definedName>
    <definedName name="MMay" localSheetId="9" hidden="1">#REF!</definedName>
    <definedName name="MMay" hidden="1">#REF!</definedName>
    <definedName name="MNov" localSheetId="1" hidden="1">#REF!</definedName>
    <definedName name="MNov" localSheetId="2" hidden="1">#REF!</definedName>
    <definedName name="MNov" localSheetId="9" hidden="1">#REF!</definedName>
    <definedName name="MNov" hidden="1">#REF!</definedName>
    <definedName name="MOct" localSheetId="1" hidden="1">#REF!</definedName>
    <definedName name="MOct" localSheetId="2" hidden="1">#REF!</definedName>
    <definedName name="MOct" localSheetId="9" hidden="1">#REF!</definedName>
    <definedName name="MOct" hidden="1">#REF!</definedName>
    <definedName name="Month" localSheetId="1">#REF!</definedName>
    <definedName name="Month" localSheetId="2">#REF!</definedName>
    <definedName name="Month" localSheetId="9">#REF!</definedName>
    <definedName name="Month">#REF!</definedName>
    <definedName name="Month_April" localSheetId="1" hidden="1">#REF!</definedName>
    <definedName name="Month_April" localSheetId="2" hidden="1">#REF!</definedName>
    <definedName name="Month_April" localSheetId="9" hidden="1">#REF!</definedName>
    <definedName name="Month_April" hidden="1">#REF!</definedName>
    <definedName name="Month_March" localSheetId="1" hidden="1">#REF!</definedName>
    <definedName name="Month_March" localSheetId="2" hidden="1">#REF!</definedName>
    <definedName name="Month_March" localSheetId="9" hidden="1">#REF!</definedName>
    <definedName name="Month_March" hidden="1">#REF!</definedName>
    <definedName name="month1" localSheetId="1" hidden="1">#REF!</definedName>
    <definedName name="month1" localSheetId="2" hidden="1">#REF!</definedName>
    <definedName name="month1" localSheetId="9" hidden="1">#REF!</definedName>
    <definedName name="month1" hidden="1">#REF!</definedName>
    <definedName name="MonthSelect" localSheetId="1" hidden="1">#REF!</definedName>
    <definedName name="MonthSelect" localSheetId="2" hidden="1">#REF!</definedName>
    <definedName name="MonthSelect" localSheetId="9" hidden="1">#REF!</definedName>
    <definedName name="MonthSelect" hidden="1">#REF!</definedName>
    <definedName name="MSep" localSheetId="1" hidden="1">#REF!</definedName>
    <definedName name="MSep" localSheetId="2" hidden="1">#REF!</definedName>
    <definedName name="MSep" localSheetId="9" hidden="1">#REF!</definedName>
    <definedName name="MSep" hidden="1">#REF!</definedName>
    <definedName name="MTEF_initial_00_01" localSheetId="0">#REF!</definedName>
    <definedName name="MTEF_initial_00_01" localSheetId="10">#REF!</definedName>
    <definedName name="MTEF_initial_00_01" localSheetId="11">#REF!</definedName>
    <definedName name="MTEF_initial_00_01" localSheetId="12">#REF!</definedName>
    <definedName name="MTEF_initial_00_01" localSheetId="3">#REF!</definedName>
    <definedName name="MTEF_initial_00_01" localSheetId="4">#REF!</definedName>
    <definedName name="MTEF_initial_00_01" localSheetId="5">#REF!</definedName>
    <definedName name="MTEF_initial_00_01" localSheetId="6">#REF!</definedName>
    <definedName name="MTEF_initial_00_01" localSheetId="8">#REF!</definedName>
    <definedName name="MTEF_initial_00_01" localSheetId="9">#REF!</definedName>
    <definedName name="MTEF_initial_00_01">#REF!</definedName>
    <definedName name="MTEF_initial_98_99" localSheetId="0">#REF!</definedName>
    <definedName name="MTEF_initial_98_99" localSheetId="10">#REF!</definedName>
    <definedName name="MTEF_initial_98_99" localSheetId="11">#REF!</definedName>
    <definedName name="MTEF_initial_98_99" localSheetId="12">#REF!</definedName>
    <definedName name="MTEF_initial_98_99" localSheetId="3">#REF!</definedName>
    <definedName name="MTEF_initial_98_99" localSheetId="4">#REF!</definedName>
    <definedName name="MTEF_initial_98_99" localSheetId="5">#REF!</definedName>
    <definedName name="MTEF_initial_98_99" localSheetId="6">#REF!</definedName>
    <definedName name="MTEF_initial_98_99" localSheetId="8">#REF!</definedName>
    <definedName name="MTEF_initial_98_99" localSheetId="9">#REF!</definedName>
    <definedName name="MTEF_initial_98_99">#REF!</definedName>
    <definedName name="MTEF_initial_99_00" localSheetId="0">#REF!</definedName>
    <definedName name="MTEF_initial_99_00" localSheetId="10">#REF!</definedName>
    <definedName name="MTEF_initial_99_00" localSheetId="11">#REF!</definedName>
    <definedName name="MTEF_initial_99_00" localSheetId="12">#REF!</definedName>
    <definedName name="MTEF_initial_99_00" localSheetId="3">#REF!</definedName>
    <definedName name="MTEF_initial_99_00" localSheetId="4">#REF!</definedName>
    <definedName name="MTEF_initial_99_00" localSheetId="5">#REF!</definedName>
    <definedName name="MTEF_initial_99_00" localSheetId="6">#REF!</definedName>
    <definedName name="MTEF_initial_99_00" localSheetId="8">#REF!</definedName>
    <definedName name="MTEF_initial_99_00" localSheetId="9">#REF!</definedName>
    <definedName name="MTEF_initial_99_00">#REF!</definedName>
    <definedName name="MTEF_revised_00_01" localSheetId="0">#REF!</definedName>
    <definedName name="MTEF_revised_00_01" localSheetId="10">#REF!</definedName>
    <definedName name="MTEF_revised_00_01" localSheetId="11">#REF!</definedName>
    <definedName name="MTEF_revised_00_01" localSheetId="12">#REF!</definedName>
    <definedName name="MTEF_revised_00_01" localSheetId="3">#REF!</definedName>
    <definedName name="MTEF_revised_00_01" localSheetId="4">#REF!</definedName>
    <definedName name="MTEF_revised_00_01" localSheetId="5">#REF!</definedName>
    <definedName name="MTEF_revised_00_01" localSheetId="6">#REF!</definedName>
    <definedName name="MTEF_revised_00_01" localSheetId="8">#REF!</definedName>
    <definedName name="MTEF_revised_00_01" localSheetId="9">#REF!</definedName>
    <definedName name="MTEF_revised_00_01">#REF!</definedName>
    <definedName name="MTEF_revised_98_99" localSheetId="0">#REF!</definedName>
    <definedName name="MTEF_revised_98_99" localSheetId="10">#REF!</definedName>
    <definedName name="MTEF_revised_98_99" localSheetId="11">#REF!</definedName>
    <definedName name="MTEF_revised_98_99" localSheetId="12">#REF!</definedName>
    <definedName name="MTEF_revised_98_99" localSheetId="3">#REF!</definedName>
    <definedName name="MTEF_revised_98_99" localSheetId="4">#REF!</definedName>
    <definedName name="MTEF_revised_98_99" localSheetId="5">#REF!</definedName>
    <definedName name="MTEF_revised_98_99" localSheetId="6">#REF!</definedName>
    <definedName name="MTEF_revised_98_99" localSheetId="8">#REF!</definedName>
    <definedName name="MTEF_revised_98_99" localSheetId="9">#REF!</definedName>
    <definedName name="MTEF_revised_98_99">#REF!</definedName>
    <definedName name="MTEF_revised_99_00" localSheetId="0">#REF!</definedName>
    <definedName name="MTEF_revised_99_00" localSheetId="10">#REF!</definedName>
    <definedName name="MTEF_revised_99_00" localSheetId="11">#REF!</definedName>
    <definedName name="MTEF_revised_99_00" localSheetId="12">#REF!</definedName>
    <definedName name="MTEF_revised_99_00" localSheetId="3">#REF!</definedName>
    <definedName name="MTEF_revised_99_00" localSheetId="4">#REF!</definedName>
    <definedName name="MTEF_revised_99_00" localSheetId="5">#REF!</definedName>
    <definedName name="MTEF_revised_99_00" localSheetId="6">#REF!</definedName>
    <definedName name="MTEF_revised_99_00" localSheetId="8">#REF!</definedName>
    <definedName name="MTEF_revised_99_00" localSheetId="9">#REF!</definedName>
    <definedName name="MTEF_revised_99_00">#REF!</definedName>
    <definedName name="MyArea1" localSheetId="9">#REF!</definedName>
    <definedName name="MyArea1">#REF!</definedName>
    <definedName name="MyArea2" localSheetId="9">#REF!</definedName>
    <definedName name="MyArea2">#REF!</definedName>
    <definedName name="MyArea3" localSheetId="9">#REF!</definedName>
    <definedName name="MyArea3">#REF!</definedName>
    <definedName name="MyArea4" localSheetId="9">#REF!</definedName>
    <definedName name="MyArea4">#REF!</definedName>
    <definedName name="MyArea5" localSheetId="9">#REF!</definedName>
    <definedName name="MyArea5">#REF!</definedName>
    <definedName name="MyArea6" localSheetId="9">#REF!</definedName>
    <definedName name="MyArea6">#REF!</definedName>
    <definedName name="MyChoose" localSheetId="10">#REF!</definedName>
    <definedName name="MyChoose" localSheetId="11">#REF!</definedName>
    <definedName name="MyChoose" localSheetId="12">#REF!</definedName>
    <definedName name="MyChoose" localSheetId="1">#REF!</definedName>
    <definedName name="MyChoose" localSheetId="2">#REF!</definedName>
    <definedName name="MyChoose" localSheetId="9">#REF!</definedName>
    <definedName name="MyChoose">#REF!</definedName>
    <definedName name="MyDataArea" localSheetId="0">OFFSET(#REF!,0,0,COUNTA(#REF!),COUNTA(#REF!))</definedName>
    <definedName name="MyDataArea" localSheetId="1">OFFSET(#REF!,0,0,COUNTA(#REF!),COUNTA(#REF!))</definedName>
    <definedName name="MyDataArea" localSheetId="2">OFFSET(#REF!,0,0,COUNTA(#REF!),COUNTA(#REF!))</definedName>
    <definedName name="MyDataArea" localSheetId="3">OFFSET(#REF!,0,0,COUNTA(#REF!),COUNTA(#REF!))</definedName>
    <definedName name="MyDataArea" localSheetId="4">OFFSET(#REF!,0,0,COUNTA(#REF!),COUNTA(#REF!))</definedName>
    <definedName name="MyDataArea" localSheetId="5">OFFSET(#REF!,0,0,COUNTA(#REF!),COUNTA(#REF!))</definedName>
    <definedName name="MyDataArea" localSheetId="6">OFFSET(#REF!,0,0,COUNTA(#REF!),COUNTA(#REF!))</definedName>
    <definedName name="MyDataArea" localSheetId="8">OFFSET(#REF!,0,0,COUNTA(#REF!),COUNTA(#REF!))</definedName>
    <definedName name="MyDataArea" localSheetId="9">OFFSET(#REF!,0,0,COUNTA(#REF!),COUNTA(#REF!))</definedName>
    <definedName name="MyDataArea">OFFSET(#REF!,0,0,COUNTA(#REF!),COUNTA(#REF!))</definedName>
    <definedName name="MyDataInput" localSheetId="0">#REF!</definedName>
    <definedName name="MyDataInput" localSheetId="1">#REF!</definedName>
    <definedName name="MyDataInput" localSheetId="2">#REF!</definedName>
    <definedName name="MyDataInput" localSheetId="3">#REF!</definedName>
    <definedName name="MyDataInput" localSheetId="4">#REF!</definedName>
    <definedName name="MyDataInput" localSheetId="5">#REF!</definedName>
    <definedName name="MyDataInput" localSheetId="6">#REF!</definedName>
    <definedName name="MyDataInput" localSheetId="8">#REF!</definedName>
    <definedName name="MyDataInput" localSheetId="9">#REF!</definedName>
    <definedName name="MyDataInput">#REF!</definedName>
    <definedName name="MyDept" localSheetId="1" hidden="1">#REF!</definedName>
    <definedName name="MyDept" localSheetId="2" hidden="1">#REF!</definedName>
    <definedName name="MyDept" localSheetId="9" hidden="1">#REF!</definedName>
    <definedName name="MyDept" hidden="1">#REF!</definedName>
    <definedName name="MyDeptName" localSheetId="1">#REF!</definedName>
    <definedName name="MyDeptName" localSheetId="2">#REF!</definedName>
    <definedName name="MyDeptName" localSheetId="9">#REF!</definedName>
    <definedName name="MyDeptName">#REF!</definedName>
    <definedName name="MyDivider" localSheetId="1">#REF!</definedName>
    <definedName name="MyDivider" localSheetId="2">#REF!</definedName>
    <definedName name="MyDivider" localSheetId="9">#REF!</definedName>
    <definedName name="MyDivider">#REF!</definedName>
    <definedName name="MyDoR" localSheetId="0">#REF!</definedName>
    <definedName name="MyDoR" localSheetId="3">#REF!</definedName>
    <definedName name="MyDoR" localSheetId="4">#REF!</definedName>
    <definedName name="MyDoR" localSheetId="5">#REF!</definedName>
    <definedName name="MyDoR" localSheetId="6">#REF!</definedName>
    <definedName name="MyDoR" localSheetId="8">#REF!</definedName>
    <definedName name="MyDoR" localSheetId="9">#REF!</definedName>
    <definedName name="MyDoR">#REF!</definedName>
    <definedName name="MyEcon" localSheetId="0">#REF!</definedName>
    <definedName name="MyEcon" localSheetId="3">#REF!</definedName>
    <definedName name="MyEcon" localSheetId="4">#REF!</definedName>
    <definedName name="MyEcon" localSheetId="5">#REF!</definedName>
    <definedName name="MyEcon" localSheetId="6">#REF!</definedName>
    <definedName name="MyEcon" localSheetId="8">#REF!</definedName>
    <definedName name="MyEcon" localSheetId="9">#REF!</definedName>
    <definedName name="MyEcon">#REF!</definedName>
    <definedName name="MyEconClass" localSheetId="0">#REF!:INDEX(#REF!,COUNTA(#REF!))</definedName>
    <definedName name="MyEconClass" localSheetId="1">#REF!:INDEX(#REF!,COUNTA(#REF!))</definedName>
    <definedName name="MyEconClass" localSheetId="2">#REF!:INDEX(#REF!,COUNTA(#REF!))</definedName>
    <definedName name="MyEconClass" localSheetId="9">#REF!:INDEX(#REF!,COUNTA(#REF!))</definedName>
    <definedName name="MyEconClass">#REF!:INDEX(#REF!,COUNTA(#REF!))</definedName>
    <definedName name="MyFromTo" localSheetId="0">#REF!</definedName>
    <definedName name="MyFromTo" localSheetId="1">#REF!</definedName>
    <definedName name="MyFromTo" localSheetId="2">#REF!</definedName>
    <definedName name="MyFromTo" localSheetId="3">#REF!</definedName>
    <definedName name="MyFromTo" localSheetId="4">#REF!</definedName>
    <definedName name="MyFromTo" localSheetId="5">#REF!</definedName>
    <definedName name="MyFromTo" localSheetId="6">#REF!</definedName>
    <definedName name="MyFromTo" localSheetId="8">#REF!</definedName>
    <definedName name="MyFromTo" localSheetId="9">#REF!</definedName>
    <definedName name="MyFromTo">#REF!</definedName>
    <definedName name="MyFunctionGroup" localSheetId="0">#REF!</definedName>
    <definedName name="MyFunctionGroup" localSheetId="1">#REF!</definedName>
    <definedName name="MyFunctionGroup" localSheetId="2">#REF!</definedName>
    <definedName name="MyFunctionGroup" localSheetId="3">#REF!</definedName>
    <definedName name="MyFunctionGroup" localSheetId="4">#REF!</definedName>
    <definedName name="MyFunctionGroup" localSheetId="5">#REF!</definedName>
    <definedName name="MyFunctionGroup" localSheetId="6">#REF!</definedName>
    <definedName name="MyFunctionGroup" localSheetId="8">#REF!</definedName>
    <definedName name="MyFunctionGroup" localSheetId="9">#REF!</definedName>
    <definedName name="MyFunctionGroup">#REF!</definedName>
    <definedName name="MyOutcomeCat" localSheetId="1">#REF!:INDEX(#REF!,COUNTA(#REF!))</definedName>
    <definedName name="MyOutcomeCat" localSheetId="2">#REF!:INDEX(#REF!,COUNTA(#REF!))</definedName>
    <definedName name="MyOutcomeCat" localSheetId="9">#REF!:INDEX(#REF!,COUNTA(#REF!))</definedName>
    <definedName name="MyOutcomeCat">#REF!:INDEX(#REF!,COUNTA(#REF!))</definedName>
    <definedName name="MyProgStart" localSheetId="1" hidden="1">#REF!</definedName>
    <definedName name="MyProgStart" localSheetId="2" hidden="1">#REF!</definedName>
    <definedName name="MyProgStart" localSheetId="9" hidden="1">#REF!</definedName>
    <definedName name="MyProgStart" hidden="1">#REF!</definedName>
    <definedName name="MyStart" localSheetId="1">#REF!</definedName>
    <definedName name="MyStart" localSheetId="2">#REF!</definedName>
    <definedName name="MyStart" localSheetId="9">#REF!</definedName>
    <definedName name="MyStart">#REF!</definedName>
    <definedName name="MyVoteNo" localSheetId="1">#REF!</definedName>
    <definedName name="MyVoteNo" localSheetId="2">#REF!</definedName>
    <definedName name="MyVoteNo" localSheetId="9">#REF!</definedName>
    <definedName name="MyVoteNo">#REF!</definedName>
    <definedName name="MyYear0" localSheetId="9">#REF!</definedName>
    <definedName name="MyYear0">#REF!</definedName>
    <definedName name="MyYearHeadings" localSheetId="1">#REF!</definedName>
    <definedName name="MyYearHeadings" localSheetId="2">#REF!</definedName>
    <definedName name="MyYearHeadings" localSheetId="9">#REF!</definedName>
    <definedName name="MyYearHeadings">#REF!</definedName>
    <definedName name="MyYearM1" localSheetId="9">#REF!</definedName>
    <definedName name="MyYearM1">#REF!</definedName>
    <definedName name="MyYearM2" localSheetId="9">#REF!</definedName>
    <definedName name="MyYearM2">#REF!</definedName>
    <definedName name="MyYearM3" localSheetId="9">#REF!</definedName>
    <definedName name="MyYearM3">#REF!</definedName>
    <definedName name="MyYearP1" localSheetId="9">#REF!</definedName>
    <definedName name="MyYearP1">#REF!</definedName>
    <definedName name="MyYearP2" localSheetId="10">#REF!</definedName>
    <definedName name="MyYearP2" localSheetId="3">#REF!</definedName>
    <definedName name="MyYearP2" localSheetId="4">#REF!</definedName>
    <definedName name="MyYearP2" localSheetId="5">#REF!</definedName>
    <definedName name="MyYearP2" localSheetId="6">#REF!</definedName>
    <definedName name="MyYearP2" localSheetId="8">#REF!</definedName>
    <definedName name="MyYearP2" localSheetId="9">#REF!</definedName>
    <definedName name="MyYearP2">#REF!</definedName>
    <definedName name="MyYearP3" localSheetId="10">#REF!</definedName>
    <definedName name="MyYearP3" localSheetId="3">#REF!</definedName>
    <definedName name="MyYearP3" localSheetId="4">#REF!</definedName>
    <definedName name="MyYearP3" localSheetId="5">#REF!</definedName>
    <definedName name="MyYearP3" localSheetId="6">#REF!</definedName>
    <definedName name="MyYearP3" localSheetId="8">#REF!</definedName>
    <definedName name="MyYearP3" localSheetId="9">#REF!</definedName>
    <definedName name="MyYearP3">#REF!</definedName>
    <definedName name="ngdp" localSheetId="0">#REF!</definedName>
    <definedName name="ngdp" localSheetId="3">#REF!</definedName>
    <definedName name="ngdp" localSheetId="4">#REF!</definedName>
    <definedName name="ngdp" localSheetId="5">#REF!</definedName>
    <definedName name="ngdp" localSheetId="6">#REF!</definedName>
    <definedName name="ngdp" localSheetId="8">#REF!</definedName>
    <definedName name="ngdp" localSheetId="9">#REF!</definedName>
    <definedName name="ngdp">#REF!</definedName>
    <definedName name="no" localSheetId="0">#REF!</definedName>
    <definedName name="no" localSheetId="9">#REF!</definedName>
    <definedName name="no">#REF!</definedName>
    <definedName name="Number_of_Columns" localSheetId="10">#REF!</definedName>
    <definedName name="Number_of_Columns" localSheetId="11">#REF!</definedName>
    <definedName name="Number_of_Columns" localSheetId="12">#REF!</definedName>
    <definedName name="Number_of_Columns" localSheetId="1">#REF!</definedName>
    <definedName name="Number_of_Columns" localSheetId="2">#REF!</definedName>
    <definedName name="Number_of_Columns" localSheetId="9">#REF!</definedName>
    <definedName name="Number_of_Columns">#REF!</definedName>
    <definedName name="ObjectiveSegmentDetail" localSheetId="0" hidden="1">#REF!</definedName>
    <definedName name="ObjectiveSegmentDetail" localSheetId="3" hidden="1">#REF!</definedName>
    <definedName name="ObjectiveSegmentDetail" localSheetId="4" hidden="1">#REF!</definedName>
    <definedName name="ObjectiveSegmentDetail" localSheetId="5" hidden="1">#REF!</definedName>
    <definedName name="ObjectiveSegmentDetail" localSheetId="6" hidden="1">#REF!</definedName>
    <definedName name="ObjectiveSegmentDetail" localSheetId="8" hidden="1">#REF!</definedName>
    <definedName name="ObjectiveSegmentDetail" localSheetId="9" hidden="1">#REF!</definedName>
    <definedName name="ObjectiveSegmentDetail" hidden="1">#REF!</definedName>
    <definedName name="out.consolidated_national" localSheetId="1">#REF!</definedName>
    <definedName name="out.consolidated_national" localSheetId="2">#REF!</definedName>
    <definedName name="out.consolidated_national" localSheetId="9">#REF!</definedName>
    <definedName name="out.consolidated_national">#REF!</definedName>
    <definedName name="out.DOR" localSheetId="1">#REF!</definedName>
    <definedName name="out.DOR" localSheetId="2">#REF!</definedName>
    <definedName name="out.DOR" localSheetId="9">#REF!</definedName>
    <definedName name="out.DOR">#REF!</definedName>
    <definedName name="out.DOR_over_baseline" localSheetId="1">#REF!</definedName>
    <definedName name="out.DOR_over_baseline" localSheetId="2">#REF!</definedName>
    <definedName name="out.DOR_over_baseline" localSheetId="9">#REF!</definedName>
    <definedName name="out.DOR_over_baseline">#REF!</definedName>
    <definedName name="out.macro_and_main" localSheetId="1">#REF!</definedName>
    <definedName name="out.macro_and_main" localSheetId="2">#REF!</definedName>
    <definedName name="out.macro_and_main" localSheetId="9">#REF!</definedName>
    <definedName name="out.macro_and_main">#REF!</definedName>
    <definedName name="PercentCuttOff" localSheetId="1" hidden="1">#REF!</definedName>
    <definedName name="PercentCuttOff" localSheetId="2" hidden="1">#REF!</definedName>
    <definedName name="PercentCuttOff" localSheetId="9" hidden="1">#REF!</definedName>
    <definedName name="PercentCuttOff" hidden="1">#REF!</definedName>
    <definedName name="Personnel1" localSheetId="1" hidden="1">#REF!</definedName>
    <definedName name="Personnel1" localSheetId="2" hidden="1">#REF!</definedName>
    <definedName name="Personnel1" localSheetId="9" hidden="1">#REF!</definedName>
    <definedName name="Personnel1" hidden="1">#REF!</definedName>
    <definedName name="Post_Adjustments_End" localSheetId="1" hidden="1">#REF!</definedName>
    <definedName name="Post_Adjustments_End" localSheetId="2" hidden="1">#REF!</definedName>
    <definedName name="Post_Adjustments_End" localSheetId="9" hidden="1">#REF!</definedName>
    <definedName name="Post_Adjustments_End" hidden="1">#REF!</definedName>
    <definedName name="Post_Adjustments_Start" localSheetId="1" hidden="1">#REF!</definedName>
    <definedName name="Post_Adjustments_Start" localSheetId="2" hidden="1">#REF!</definedName>
    <definedName name="Post_Adjustments_Start" localSheetId="9" hidden="1">#REF!</definedName>
    <definedName name="Post_Adjustments_Start" hidden="1">#REF!</definedName>
    <definedName name="Pre_Adjustments_End" localSheetId="1" hidden="1">#REF!</definedName>
    <definedName name="Pre_Adjustments_End" localSheetId="2" hidden="1">#REF!</definedName>
    <definedName name="Pre_Adjustments_End" localSheetId="9" hidden="1">#REF!</definedName>
    <definedName name="Pre_Adjustments_End" hidden="1">#REF!</definedName>
    <definedName name="Pre_Adjustments_Start" localSheetId="1" hidden="1">#REF!</definedName>
    <definedName name="Pre_Adjustments_Start" localSheetId="2" hidden="1">#REF!</definedName>
    <definedName name="Pre_Adjustments_Start" localSheetId="9" hidden="1">#REF!</definedName>
    <definedName name="Pre_Adjustments_Start" hidden="1">#REF!</definedName>
    <definedName name="PreviousYear" localSheetId="9">#REF!</definedName>
    <definedName name="PreviousYear">#REF!</definedName>
    <definedName name="print" localSheetId="0">#REF!</definedName>
    <definedName name="print" localSheetId="10">#REF!</definedName>
    <definedName name="print" localSheetId="11">#REF!</definedName>
    <definedName name="print" localSheetId="12">#REF!</definedName>
    <definedName name="print" localSheetId="3">#REF!</definedName>
    <definedName name="print" localSheetId="4">#REF!</definedName>
    <definedName name="print" localSheetId="5">#REF!</definedName>
    <definedName name="print" localSheetId="6">#REF!</definedName>
    <definedName name="print" localSheetId="8">#REF!</definedName>
    <definedName name="print" localSheetId="9">#REF!</definedName>
    <definedName name="print">#REF!</definedName>
    <definedName name="_xlnm.Print_Area" localSheetId="0">'Table 1'!$A$1:$L$36</definedName>
    <definedName name="_xlnm.Print_Area" localSheetId="10">'Table 10'!$A$1:$M$105</definedName>
    <definedName name="_xlnm.Print_Area" localSheetId="11">'Table 11'!$A$1:$N$61</definedName>
    <definedName name="_xlnm.Print_Area" localSheetId="12">'Table 11.1'!$A$1:$M$21</definedName>
    <definedName name="_xlnm.Print_Area" localSheetId="1">'Table 2'!$A$1:$P$83</definedName>
    <definedName name="_xlnm.Print_Area" localSheetId="2">'Table 2.1'!$A$1:$O$38</definedName>
    <definedName name="_xlnm.Print_Area" localSheetId="3">'Table 3'!$A$1:$H$23</definedName>
    <definedName name="_xlnm.Print_Area" localSheetId="4">'Table 4'!$A$1:$G$8</definedName>
    <definedName name="_xlnm.Print_Area" localSheetId="5">'Table 5'!$A$1:$G$18</definedName>
    <definedName name="_xlnm.Print_Area" localSheetId="6">'Table 6'!$A$1:$G$22</definedName>
    <definedName name="_xlnm.Print_Area" localSheetId="8">'Table 8'!$A$1:$G$19</definedName>
    <definedName name="_xlnm.Print_Area" localSheetId="9">'Table 9'!$A$1:$H$14</definedName>
    <definedName name="_xlnm.Print_Area">#REF!</definedName>
    <definedName name="_xlnm.Print_Titles" localSheetId="0">#REF!</definedName>
    <definedName name="_xlnm.Print_Titles" localSheetId="10">#REF!</definedName>
    <definedName name="_xlnm.Print_Titles" localSheetId="11">#REF!</definedName>
    <definedName name="_xlnm.Print_Titles" localSheetId="12">#REF!</definedName>
    <definedName name="_xlnm.Print_Titles" localSheetId="1">'Table 2'!$2:$8</definedName>
    <definedName name="_xlnm.Print_Titles" localSheetId="2">'Table 2.1'!#REF!</definedName>
    <definedName name="_xlnm.Print_Titles" localSheetId="3">#REF!</definedName>
    <definedName name="_xlnm.Print_Titles" localSheetId="4">#REF!</definedName>
    <definedName name="_xlnm.Print_Titles" localSheetId="5">#REF!</definedName>
    <definedName name="_xlnm.Print_Titles" localSheetId="6">#REF!</definedName>
    <definedName name="_xlnm.Print_Titles" localSheetId="8">'Table 8'!#REF!</definedName>
    <definedName name="_xlnm.Print_Titles" localSheetId="9">#REF!</definedName>
    <definedName name="_xlnm.Print_Titles">#REF!</definedName>
    <definedName name="PrintArea" localSheetId="0">#REF!</definedName>
    <definedName name="PrintArea" localSheetId="10">#REF!</definedName>
    <definedName name="PrintArea" localSheetId="11">#REF!</definedName>
    <definedName name="PrintArea" localSheetId="12">#REF!</definedName>
    <definedName name="PrintArea" localSheetId="1">#REF!</definedName>
    <definedName name="PrintArea" localSheetId="2">#REF!</definedName>
    <definedName name="PrintArea" localSheetId="3">#REF!</definedName>
    <definedName name="PrintArea" localSheetId="4">#REF!</definedName>
    <definedName name="PrintArea" localSheetId="5">#REF!</definedName>
    <definedName name="PrintArea" localSheetId="6">#REF!</definedName>
    <definedName name="PrintArea" localSheetId="8">#REF!</definedName>
    <definedName name="PrintArea" localSheetId="9">#REF!</definedName>
    <definedName name="PrintArea">#REF!</definedName>
    <definedName name="ProgNo" localSheetId="0">#REF!</definedName>
    <definedName name="ProgNo" localSheetId="3">#REF!</definedName>
    <definedName name="ProgNo" localSheetId="4">#REF!</definedName>
    <definedName name="ProgNo" localSheetId="5">#REF!</definedName>
    <definedName name="ProgNo" localSheetId="6">#REF!</definedName>
    <definedName name="ProgNo" localSheetId="8">#REF!</definedName>
    <definedName name="ProgNo" localSheetId="9">#REF!</definedName>
    <definedName name="ProgNo">#REF!</definedName>
    <definedName name="ProgNonRecurProj" localSheetId="0">#REF!</definedName>
    <definedName name="ProgNonRecurProj" localSheetId="3">#REF!</definedName>
    <definedName name="ProgNonRecurProj" localSheetId="4">#REF!</definedName>
    <definedName name="ProgNonRecurProj" localSheetId="5">#REF!</definedName>
    <definedName name="ProgNonRecurProj" localSheetId="6">#REF!</definedName>
    <definedName name="ProgNonRecurProj" localSheetId="8">#REF!</definedName>
    <definedName name="ProgNonRecurProj" localSheetId="9">#REF!</definedName>
    <definedName name="ProgNonRecurProj">#REF!</definedName>
    <definedName name="Programs" localSheetId="1">#REF!</definedName>
    <definedName name="Programs" localSheetId="2">#REF!</definedName>
    <definedName name="Programs" localSheetId="9">#REF!</definedName>
    <definedName name="Programs">#REF!</definedName>
    <definedName name="Projection" localSheetId="1">#REF!</definedName>
    <definedName name="Projection" localSheetId="2">#REF!</definedName>
    <definedName name="Projection" localSheetId="9">#REF!</definedName>
    <definedName name="Projection">#REF!</definedName>
    <definedName name="Projection_adjusted_97_98" localSheetId="0">#REF!</definedName>
    <definedName name="Projection_adjusted_97_98" localSheetId="10">#REF!</definedName>
    <definedName name="Projection_adjusted_97_98" localSheetId="11">#REF!</definedName>
    <definedName name="Projection_adjusted_97_98" localSheetId="12">#REF!</definedName>
    <definedName name="Projection_adjusted_97_98" localSheetId="3">#REF!</definedName>
    <definedName name="Projection_adjusted_97_98" localSheetId="4">#REF!</definedName>
    <definedName name="Projection_adjusted_97_98" localSheetId="5">#REF!</definedName>
    <definedName name="Projection_adjusted_97_98" localSheetId="6">#REF!</definedName>
    <definedName name="Projection_adjusted_97_98" localSheetId="8">#REF!</definedName>
    <definedName name="Projection_adjusted_97_98" localSheetId="9">#REF!</definedName>
    <definedName name="Projection_adjusted_97_98">#REF!</definedName>
    <definedName name="Projection_arithmetic_97_98" localSheetId="0">#REF!</definedName>
    <definedName name="Projection_arithmetic_97_98" localSheetId="10">#REF!</definedName>
    <definedName name="Projection_arithmetic_97_98" localSheetId="11">#REF!</definedName>
    <definedName name="Projection_arithmetic_97_98" localSheetId="12">#REF!</definedName>
    <definedName name="Projection_arithmetic_97_98" localSheetId="3">#REF!</definedName>
    <definedName name="Projection_arithmetic_97_98" localSheetId="4">#REF!</definedName>
    <definedName name="Projection_arithmetic_97_98" localSheetId="5">#REF!</definedName>
    <definedName name="Projection_arithmetic_97_98" localSheetId="6">#REF!</definedName>
    <definedName name="Projection_arithmetic_97_98" localSheetId="8">#REF!</definedName>
    <definedName name="Projection_arithmetic_97_98" localSheetId="9">#REF!</definedName>
    <definedName name="Projection_arithmetic_97_98">#REF!</definedName>
    <definedName name="Projection_initial_97_98" localSheetId="0">#REF!</definedName>
    <definedName name="Projection_initial_97_98" localSheetId="10">#REF!</definedName>
    <definedName name="Projection_initial_97_98" localSheetId="11">#REF!</definedName>
    <definedName name="Projection_initial_97_98" localSheetId="12">#REF!</definedName>
    <definedName name="Projection_initial_97_98" localSheetId="3">#REF!</definedName>
    <definedName name="Projection_initial_97_98" localSheetId="4">#REF!</definedName>
    <definedName name="Projection_initial_97_98" localSheetId="5">#REF!</definedName>
    <definedName name="Projection_initial_97_98" localSheetId="6">#REF!</definedName>
    <definedName name="Projection_initial_97_98" localSheetId="8">#REF!</definedName>
    <definedName name="Projection_initial_97_98" localSheetId="9">#REF!</definedName>
    <definedName name="Projection_initial_97_98">#REF!</definedName>
    <definedName name="Prov" localSheetId="11">#REF!</definedName>
    <definedName name="Prov" localSheetId="1">#REF!</definedName>
    <definedName name="Prov" localSheetId="2">#REF!</definedName>
    <definedName name="Prov" localSheetId="3">#REF!</definedName>
    <definedName name="Prov" localSheetId="4">#REF!</definedName>
    <definedName name="Prov" localSheetId="5">#REF!</definedName>
    <definedName name="Prov" localSheetId="6">#REF!</definedName>
    <definedName name="Prov" localSheetId="8">#REF!</definedName>
    <definedName name="Prov" localSheetId="9">#REF!</definedName>
    <definedName name="Prov">#REF!</definedName>
    <definedName name="RowSettings" localSheetId="0">#REF!</definedName>
    <definedName name="RowSettings" localSheetId="10">#REF!</definedName>
    <definedName name="RowSettings" localSheetId="11">#REF!</definedName>
    <definedName name="RowSettings" localSheetId="12">#REF!</definedName>
    <definedName name="RowSettings" localSheetId="3">#REF!</definedName>
    <definedName name="RowSettings" localSheetId="4">#REF!</definedName>
    <definedName name="RowSettings" localSheetId="5">#REF!</definedName>
    <definedName name="RowSettings" localSheetId="6">#REF!</definedName>
    <definedName name="RowSettings" localSheetId="8">#REF!</definedName>
    <definedName name="RowSettings" localSheetId="9">#REF!</definedName>
    <definedName name="RowSettings">#REF!</definedName>
    <definedName name="Salary" localSheetId="0">#REF!</definedName>
    <definedName name="Salary" localSheetId="9">#REF!</definedName>
    <definedName name="Salary">#REF!</definedName>
    <definedName name="SCoA_Amount" localSheetId="1" hidden="1">#REF!</definedName>
    <definedName name="SCoA_Amount" localSheetId="2" hidden="1">#REF!</definedName>
    <definedName name="SCoA_Amount" localSheetId="9" hidden="1">#REF!</definedName>
    <definedName name="SCoA_Amount" hidden="1">#REF!</definedName>
    <definedName name="SCoA_Description" localSheetId="1" hidden="1">#REF!</definedName>
    <definedName name="SCoA_Description" localSheetId="2" hidden="1">#REF!</definedName>
    <definedName name="SCoA_Description" localSheetId="9" hidden="1">#REF!</definedName>
    <definedName name="SCoA_Description" hidden="1">#REF!</definedName>
    <definedName name="SCoA_Econ" localSheetId="1" hidden="1">#REF!</definedName>
    <definedName name="SCoA_Econ" localSheetId="2" hidden="1">#REF!</definedName>
    <definedName name="SCoA_Econ" localSheetId="9" hidden="1">#REF!</definedName>
    <definedName name="SCoA_Econ" hidden="1">#REF!</definedName>
    <definedName name="SCoA_Id" localSheetId="1" hidden="1">#REF!</definedName>
    <definedName name="SCoA_Id" localSheetId="2" hidden="1">#REF!</definedName>
    <definedName name="SCoA_Id" localSheetId="9" hidden="1">#REF!</definedName>
    <definedName name="SCoA_Id" hidden="1">#REF!</definedName>
    <definedName name="SCOA_Indi2" localSheetId="1" hidden="1">#REF!</definedName>
    <definedName name="SCOA_Indi2" localSheetId="2" hidden="1">#REF!</definedName>
    <definedName name="SCOA_Indi2" localSheetId="9" hidden="1">#REF!</definedName>
    <definedName name="SCOA_Indi2" hidden="1">#REF!</definedName>
    <definedName name="SCOA_Item2" localSheetId="0" hidden="1">#REF!</definedName>
    <definedName name="SCOA_Item2" localSheetId="1" hidden="1">#REF!</definedName>
    <definedName name="SCOA_Item2" localSheetId="2" hidden="1">#REF!</definedName>
    <definedName name="SCOA_Item2" localSheetId="3" hidden="1">#REF!</definedName>
    <definedName name="SCOA_Item2" localSheetId="4" hidden="1">#REF!</definedName>
    <definedName name="SCOA_Item2" localSheetId="5" hidden="1">#REF!</definedName>
    <definedName name="SCOA_Item2" localSheetId="6" hidden="1">#REF!</definedName>
    <definedName name="SCOA_Item2" localSheetId="8" hidden="1">#REF!</definedName>
    <definedName name="SCOA_Item2" localSheetId="9" hidden="1">#REF!</definedName>
    <definedName name="SCOA_Item2" hidden="1">#REF!</definedName>
    <definedName name="sd" localSheetId="0">#REF!</definedName>
    <definedName name="sd" localSheetId="9">#REF!</definedName>
    <definedName name="sd">#REF!</definedName>
    <definedName name="Sesame" localSheetId="0">__qaz123</definedName>
    <definedName name="Sesame" localSheetId="10" hidden="1">_qaz123</definedName>
    <definedName name="Sesame" localSheetId="11" hidden="1">_qaz123</definedName>
    <definedName name="Sesame" localSheetId="12" hidden="1">_qaz123</definedName>
    <definedName name="Sesame" localSheetId="1">__qaz123</definedName>
    <definedName name="Sesame" localSheetId="2">__qaz123</definedName>
    <definedName name="Sesame" localSheetId="3">__qaz123</definedName>
    <definedName name="Sesame" localSheetId="4">__qaz123</definedName>
    <definedName name="Sesame" localSheetId="5">__qaz123</definedName>
    <definedName name="Sesame" localSheetId="6">__qaz123</definedName>
    <definedName name="Sesame" localSheetId="8">__qaz123</definedName>
    <definedName name="Sesame" localSheetId="9">__qaz123</definedName>
    <definedName name="Sesame">__qaz123</definedName>
    <definedName name="SheetList" localSheetId="0">#REF!</definedName>
    <definedName name="SheetList" localSheetId="9">#REF!</definedName>
    <definedName name="SheetList">#REF!</definedName>
    <definedName name="ShtShowBank" localSheetId="0" hidden="1">#REF!</definedName>
    <definedName name="ShtShowBank" localSheetId="3" hidden="1">#REF!</definedName>
    <definedName name="ShtShowBank" localSheetId="4" hidden="1">#REF!</definedName>
    <definedName name="ShtShowBank" localSheetId="5" hidden="1">#REF!</definedName>
    <definedName name="ShtShowBank" localSheetId="6" hidden="1">#REF!</definedName>
    <definedName name="ShtShowBank" localSheetId="8" hidden="1">#REF!</definedName>
    <definedName name="ShtShowBank" localSheetId="9" hidden="1">#REF!</definedName>
    <definedName name="ShtShowBank" hidden="1">#REF!</definedName>
    <definedName name="ShtShowSuspense" localSheetId="0" hidden="1">#REF!</definedName>
    <definedName name="ShtShowSuspense" localSheetId="3" hidden="1">#REF!</definedName>
    <definedName name="ShtShowSuspense" localSheetId="4" hidden="1">#REF!</definedName>
    <definedName name="ShtShowSuspense" localSheetId="5" hidden="1">#REF!</definedName>
    <definedName name="ShtShowSuspense" localSheetId="6" hidden="1">#REF!</definedName>
    <definedName name="ShtShowSuspense" localSheetId="8" hidden="1">#REF!</definedName>
    <definedName name="ShtShowSuspense" localSheetId="9" hidden="1">#REF!</definedName>
    <definedName name="ShtShowSuspense" hidden="1">#REF!</definedName>
    <definedName name="SignOffCG1" localSheetId="0" hidden="1">#REF!</definedName>
    <definedName name="SignOffCG1" localSheetId="3" hidden="1">#REF!</definedName>
    <definedName name="SignOffCG1" localSheetId="4" hidden="1">#REF!</definedName>
    <definedName name="SignOffCG1" localSheetId="5" hidden="1">#REF!</definedName>
    <definedName name="SignOffCG1" localSheetId="6" hidden="1">#REF!</definedName>
    <definedName name="SignOffCG1" localSheetId="8" hidden="1">#REF!</definedName>
    <definedName name="SignOffCG1" localSheetId="9" hidden="1">#REF!</definedName>
    <definedName name="SignOffCG1" hidden="1">#REF!</definedName>
    <definedName name="SignOffCG2" localSheetId="0" hidden="1">#REF!</definedName>
    <definedName name="SignOffCG2" localSheetId="3" hidden="1">#REF!</definedName>
    <definedName name="SignOffCG2" localSheetId="4" hidden="1">#REF!</definedName>
    <definedName name="SignOffCG2" localSheetId="5" hidden="1">#REF!</definedName>
    <definedName name="SignOffCG2" localSheetId="6" hidden="1">#REF!</definedName>
    <definedName name="SignOffCG2" localSheetId="8" hidden="1">#REF!</definedName>
    <definedName name="SignOffCG2" localSheetId="9" hidden="1">#REF!</definedName>
    <definedName name="SignOffCG2" hidden="1">#REF!</definedName>
    <definedName name="SignOffCG3" localSheetId="0" hidden="1">#REF!</definedName>
    <definedName name="SignOffCG3" localSheetId="3" hidden="1">#REF!</definedName>
    <definedName name="SignOffCG3" localSheetId="4" hidden="1">#REF!</definedName>
    <definedName name="SignOffCG3" localSheetId="5" hidden="1">#REF!</definedName>
    <definedName name="SignOffCG3" localSheetId="6" hidden="1">#REF!</definedName>
    <definedName name="SignOffCG3" localSheetId="8" hidden="1">#REF!</definedName>
    <definedName name="SignOffCG3" localSheetId="9" hidden="1">#REF!</definedName>
    <definedName name="SignOffCG3" hidden="1">#REF!</definedName>
    <definedName name="SignOffCG4" localSheetId="0" hidden="1">#REF!</definedName>
    <definedName name="SignOffCG4" localSheetId="3" hidden="1">#REF!</definedName>
    <definedName name="SignOffCG4" localSheetId="4" hidden="1">#REF!</definedName>
    <definedName name="SignOffCG4" localSheetId="5" hidden="1">#REF!</definedName>
    <definedName name="SignOffCG4" localSheetId="6" hidden="1">#REF!</definedName>
    <definedName name="SignOffCG4" localSheetId="8" hidden="1">#REF!</definedName>
    <definedName name="SignOffCG4" localSheetId="9" hidden="1">#REF!</definedName>
    <definedName name="SignOffCG4" hidden="1">#REF!</definedName>
    <definedName name="SignOffCG5" localSheetId="0" hidden="1">#REF!</definedName>
    <definedName name="SignOffCG5" localSheetId="3" hidden="1">#REF!</definedName>
    <definedName name="SignOffCG5" localSheetId="4" hidden="1">#REF!</definedName>
    <definedName name="SignOffCG5" localSheetId="5" hidden="1">#REF!</definedName>
    <definedName name="SignOffCG5" localSheetId="6" hidden="1">#REF!</definedName>
    <definedName name="SignOffCG5" localSheetId="8" hidden="1">#REF!</definedName>
    <definedName name="SignOffCG5" localSheetId="9" hidden="1">#REF!</definedName>
    <definedName name="SignOffCG5" hidden="1">#REF!</definedName>
    <definedName name="SignOffCG6" localSheetId="0" hidden="1">#REF!</definedName>
    <definedName name="SignOffCG6" localSheetId="3" hidden="1">#REF!</definedName>
    <definedName name="SignOffCG6" localSheetId="4" hidden="1">#REF!</definedName>
    <definedName name="SignOffCG6" localSheetId="5" hidden="1">#REF!</definedName>
    <definedName name="SignOffCG6" localSheetId="6" hidden="1">#REF!</definedName>
    <definedName name="SignOffCG6" localSheetId="8" hidden="1">#REF!</definedName>
    <definedName name="SignOffCG6" localSheetId="9" hidden="1">#REF!</definedName>
    <definedName name="SignOffCG6" hidden="1">#REF!</definedName>
    <definedName name="SignOffCG7" localSheetId="0" hidden="1">#REF!</definedName>
    <definedName name="SignOffCG7" localSheetId="3" hidden="1">#REF!</definedName>
    <definedName name="SignOffCG7" localSheetId="4" hidden="1">#REF!</definedName>
    <definedName name="SignOffCG7" localSheetId="5" hidden="1">#REF!</definedName>
    <definedName name="SignOffCG7" localSheetId="6" hidden="1">#REF!</definedName>
    <definedName name="SignOffCG7" localSheetId="8" hidden="1">#REF!</definedName>
    <definedName name="SignOffCG7" localSheetId="9" hidden="1">#REF!</definedName>
    <definedName name="SignOffCG7" hidden="1">#REF!</definedName>
    <definedName name="SignOffRow1" localSheetId="1" hidden="1">#REF!</definedName>
    <definedName name="SignOffRow1" localSheetId="2" hidden="1">#REF!</definedName>
    <definedName name="SignOffRow1" localSheetId="9" hidden="1">#REF!</definedName>
    <definedName name="SignOffRow1" hidden="1">#REF!</definedName>
    <definedName name="SignOffRow2" localSheetId="1" hidden="1">#REF!</definedName>
    <definedName name="SignOffRow2" localSheetId="2" hidden="1">#REF!</definedName>
    <definedName name="SignOffRow2" localSheetId="9" hidden="1">#REF!</definedName>
    <definedName name="SignOffRow2" hidden="1">#REF!</definedName>
    <definedName name="SignOffRow3" localSheetId="1" hidden="1">#REF!</definedName>
    <definedName name="SignOffRow3" localSheetId="2" hidden="1">#REF!</definedName>
    <definedName name="SignOffRow3" localSheetId="9" hidden="1">#REF!</definedName>
    <definedName name="SignOffRow3" hidden="1">#REF!</definedName>
    <definedName name="SignOffRow4" localSheetId="1" hidden="1">#REF!</definedName>
    <definedName name="SignOffRow4" localSheetId="2" hidden="1">#REF!</definedName>
    <definedName name="SignOffRow4" localSheetId="9" hidden="1">#REF!</definedName>
    <definedName name="SignOffRow4" hidden="1">#REF!</definedName>
    <definedName name="SignOffRow5" localSheetId="1" hidden="1">#REF!</definedName>
    <definedName name="SignOffRow5" localSheetId="2" hidden="1">#REF!</definedName>
    <definedName name="SignOffRow5" localSheetId="9" hidden="1">#REF!</definedName>
    <definedName name="SignOffRow5" hidden="1">#REF!</definedName>
    <definedName name="SignOffRow6" localSheetId="1" hidden="1">#REF!</definedName>
    <definedName name="SignOffRow6" localSheetId="2" hidden="1">#REF!</definedName>
    <definedName name="SignOffRow6" localSheetId="9" hidden="1">#REF!</definedName>
    <definedName name="SignOffRow6" hidden="1">#REF!</definedName>
    <definedName name="SignOffRow7" localSheetId="1" hidden="1">#REF!</definedName>
    <definedName name="SignOffRow7" localSheetId="2" hidden="1">#REF!</definedName>
    <definedName name="SignOffRow7" localSheetId="9" hidden="1">#REF!</definedName>
    <definedName name="SignOffRow7" hidden="1">#REF!</definedName>
    <definedName name="SourceSP" localSheetId="0" hidden="1">#REF!</definedName>
    <definedName name="SourceSP" localSheetId="3" hidden="1">#REF!</definedName>
    <definedName name="SourceSP" localSheetId="4" hidden="1">#REF!</definedName>
    <definedName name="SourceSP" localSheetId="5" hidden="1">#REF!</definedName>
    <definedName name="SourceSP" localSheetId="6" hidden="1">#REF!</definedName>
    <definedName name="SourceSP" localSheetId="8" hidden="1">#REF!</definedName>
    <definedName name="SourceSP" localSheetId="9" hidden="1">#REF!</definedName>
    <definedName name="SourceSP" hidden="1">#REF!</definedName>
    <definedName name="SprogBudget" localSheetId="1" hidden="1">#REF!</definedName>
    <definedName name="SprogBudget" localSheetId="2" hidden="1">#REF!</definedName>
    <definedName name="SprogBudget" localSheetId="9" hidden="1">#REF!</definedName>
    <definedName name="SprogBudget" hidden="1">#REF!</definedName>
    <definedName name="SprogId" localSheetId="1" hidden="1">#REF!</definedName>
    <definedName name="SprogId" localSheetId="2" hidden="1">#REF!</definedName>
    <definedName name="SprogId" localSheetId="9" hidden="1">#REF!</definedName>
    <definedName name="SprogId" hidden="1">#REF!</definedName>
    <definedName name="Start_column" localSheetId="0">#REF!</definedName>
    <definedName name="Start_column" localSheetId="10">#REF!</definedName>
    <definedName name="Start_column" localSheetId="11">#REF!</definedName>
    <definedName name="Start_column" localSheetId="12">#REF!</definedName>
    <definedName name="Start_column" localSheetId="3">#REF!</definedName>
    <definedName name="Start_column" localSheetId="4">#REF!</definedName>
    <definedName name="Start_column" localSheetId="5">#REF!</definedName>
    <definedName name="Start_column" localSheetId="6">#REF!</definedName>
    <definedName name="Start_column" localSheetId="8">#REF!</definedName>
    <definedName name="Start_column" localSheetId="9">#REF!</definedName>
    <definedName name="Start_column">#REF!</definedName>
    <definedName name="Start_Row" localSheetId="0">#REF!</definedName>
    <definedName name="Start_Row" localSheetId="10">#REF!</definedName>
    <definedName name="Start_Row" localSheetId="11">#REF!</definedName>
    <definedName name="Start_Row" localSheetId="12">#REF!</definedName>
    <definedName name="Start_Row" localSheetId="3">#REF!</definedName>
    <definedName name="Start_Row" localSheetId="4">#REF!</definedName>
    <definedName name="Start_Row" localSheetId="5">#REF!</definedName>
    <definedName name="Start_Row" localSheetId="6">#REF!</definedName>
    <definedName name="Start_Row" localSheetId="8">#REF!</definedName>
    <definedName name="Start_Row" localSheetId="9">#REF!</definedName>
    <definedName name="Start_Row">#REF!</definedName>
    <definedName name="Start_sheet" localSheetId="0">#REF!</definedName>
    <definedName name="Start_sheet" localSheetId="10">#REF!</definedName>
    <definedName name="Start_sheet" localSheetId="11">#REF!</definedName>
    <definedName name="Start_sheet" localSheetId="12">#REF!</definedName>
    <definedName name="Start_sheet" localSheetId="3">#REF!</definedName>
    <definedName name="Start_sheet" localSheetId="4">#REF!</definedName>
    <definedName name="Start_sheet" localSheetId="5">#REF!</definedName>
    <definedName name="Start_sheet" localSheetId="6">#REF!</definedName>
    <definedName name="Start_sheet" localSheetId="8">#REF!</definedName>
    <definedName name="Start_sheet" localSheetId="9">#REF!</definedName>
    <definedName name="Start_sheet">#REF!</definedName>
    <definedName name="StartColumn" localSheetId="0" hidden="1">#REF!</definedName>
    <definedName name="StartColumn" localSheetId="3" hidden="1">#REF!</definedName>
    <definedName name="StartColumn" localSheetId="4" hidden="1">#REF!</definedName>
    <definedName name="StartColumn" localSheetId="5" hidden="1">#REF!</definedName>
    <definedName name="StartColumn" localSheetId="6" hidden="1">#REF!</definedName>
    <definedName name="StartColumn" localSheetId="8" hidden="1">#REF!</definedName>
    <definedName name="StartColumn" localSheetId="9" hidden="1">#REF!</definedName>
    <definedName name="StartColumn" hidden="1">#REF!</definedName>
    <definedName name="StartSheet" localSheetId="0">#REF!</definedName>
    <definedName name="StartSheet" localSheetId="10">#REF!</definedName>
    <definedName name="StartSheet" localSheetId="11">#REF!</definedName>
    <definedName name="StartSheet" localSheetId="12">#REF!</definedName>
    <definedName name="StartSheet" localSheetId="1">#REF!</definedName>
    <definedName name="StartSheet" localSheetId="2">#REF!</definedName>
    <definedName name="StartSheet" localSheetId="3">#REF!</definedName>
    <definedName name="StartSheet" localSheetId="4">#REF!</definedName>
    <definedName name="StartSheet" localSheetId="5">#REF!</definedName>
    <definedName name="StartSheet" localSheetId="6">#REF!</definedName>
    <definedName name="StartSheet" localSheetId="8">#REF!</definedName>
    <definedName name="StartSheet" localSheetId="9">#REF!</definedName>
    <definedName name="StartSheet">#REF!</definedName>
    <definedName name="SubSubProgRows" localSheetId="0">#REF!</definedName>
    <definedName name="SubSubProgRows" localSheetId="1">#REF!</definedName>
    <definedName name="SubSubProgRows" localSheetId="2">#REF!</definedName>
    <definedName name="SubSubProgRows" localSheetId="3">#REF!</definedName>
    <definedName name="SubSubProgRows" localSheetId="4">#REF!</definedName>
    <definedName name="SubSubProgRows" localSheetId="5">#REF!</definedName>
    <definedName name="SubSubProgRows" localSheetId="6">#REF!</definedName>
    <definedName name="SubSubProgRows" localSheetId="8">#REF!</definedName>
    <definedName name="SubSubProgRows" localSheetId="9">#REF!</definedName>
    <definedName name="SubSubProgRows">#REF!</definedName>
    <definedName name="T_1">"Rectangle 17"</definedName>
    <definedName name="TableName" localSheetId="0">#REF!</definedName>
    <definedName name="TableName" localSheetId="10">#REF!</definedName>
    <definedName name="TableName" localSheetId="11">#REF!</definedName>
    <definedName name="TableName" localSheetId="12">#REF!</definedName>
    <definedName name="TableName" localSheetId="1">#REF!</definedName>
    <definedName name="TableName" localSheetId="2">#REF!</definedName>
    <definedName name="TableName" localSheetId="3">#REF!</definedName>
    <definedName name="TableName" localSheetId="4">#REF!</definedName>
    <definedName name="TableName" localSheetId="5">#REF!</definedName>
    <definedName name="TableName" localSheetId="6">#REF!</definedName>
    <definedName name="TableName" localSheetId="8">#REF!</definedName>
    <definedName name="TableName" localSheetId="9">#REF!</definedName>
    <definedName name="TableName">#REF!</definedName>
    <definedName name="TextColumn">!$AC$3</definedName>
    <definedName name="TotalWidth" localSheetId="0">#REF!</definedName>
    <definedName name="TotalWidth" localSheetId="10">#REF!</definedName>
    <definedName name="TotalWidth" localSheetId="11">#REF!</definedName>
    <definedName name="TotalWidth" localSheetId="12">#REF!</definedName>
    <definedName name="TotalWidth" localSheetId="1">#REF!</definedName>
    <definedName name="TotalWidth" localSheetId="2">#REF!</definedName>
    <definedName name="TotalWidth" localSheetId="3">#REF!</definedName>
    <definedName name="TotalWidth" localSheetId="4">#REF!</definedName>
    <definedName name="TotalWidth" localSheetId="5">#REF!</definedName>
    <definedName name="TotalWidth" localSheetId="6">#REF!</definedName>
    <definedName name="TotalWidth" localSheetId="8">#REF!</definedName>
    <definedName name="TotalWidth" localSheetId="9">#REF!</definedName>
    <definedName name="TotalWidth">#REF!</definedName>
    <definedName name="U" localSheetId="0" hidden="1">#REF!</definedName>
    <definedName name="U" localSheetId="3" hidden="1">#REF!</definedName>
    <definedName name="U" localSheetId="4" hidden="1">#REF!</definedName>
    <definedName name="U" localSheetId="5" hidden="1">#REF!</definedName>
    <definedName name="U" localSheetId="6" hidden="1">#REF!</definedName>
    <definedName name="U" localSheetId="8" hidden="1">#REF!</definedName>
    <definedName name="U" localSheetId="9" hidden="1">#REF!</definedName>
    <definedName name="U" hidden="1">#REF!</definedName>
    <definedName name="UnitNumberReporting" localSheetId="1" hidden="1">#REF!</definedName>
    <definedName name="UnitNumberReporting" localSheetId="2" hidden="1">#REF!</definedName>
    <definedName name="UnitNumberReporting" localSheetId="9" hidden="1">#REF!</definedName>
    <definedName name="UnitNumberReporting" hidden="1">#REF!</definedName>
    <definedName name="UnitRepeats" localSheetId="0" hidden="1">#REF!</definedName>
    <definedName name="UnitRepeats" localSheetId="3" hidden="1">#REF!</definedName>
    <definedName name="UnitRepeats" localSheetId="4" hidden="1">#REF!</definedName>
    <definedName name="UnitRepeats" localSheetId="5" hidden="1">#REF!</definedName>
    <definedName name="UnitRepeats" localSheetId="6" hidden="1">#REF!</definedName>
    <definedName name="UnitRepeats" localSheetId="8" hidden="1">#REF!</definedName>
    <definedName name="UnitRepeats" localSheetId="9" hidden="1">#REF!</definedName>
    <definedName name="UnitRepeats" hidden="1">#REF!</definedName>
    <definedName name="UserSelectDept" localSheetId="0" hidden="1">#REF!</definedName>
    <definedName name="UserSelectDept" localSheetId="3" hidden="1">#REF!</definedName>
    <definedName name="UserSelectDept" localSheetId="4" hidden="1">#REF!</definedName>
    <definedName name="UserSelectDept" localSheetId="5" hidden="1">#REF!</definedName>
    <definedName name="UserSelectDept" localSheetId="6" hidden="1">#REF!</definedName>
    <definedName name="UserSelectDept" localSheetId="8" hidden="1">#REF!</definedName>
    <definedName name="UserSelectDept" localSheetId="9" hidden="1">#REF!</definedName>
    <definedName name="UserSelectDept" hidden="1">#REF!</definedName>
    <definedName name="UserSelectItem1" localSheetId="0" hidden="1">#REF!</definedName>
    <definedName name="UserSelectItem1" localSheetId="3" hidden="1">#REF!</definedName>
    <definedName name="UserSelectItem1" localSheetId="4" hidden="1">#REF!</definedName>
    <definedName name="UserSelectItem1" localSheetId="5" hidden="1">#REF!</definedName>
    <definedName name="UserSelectItem1" localSheetId="6" hidden="1">#REF!</definedName>
    <definedName name="UserSelectItem1" localSheetId="8" hidden="1">#REF!</definedName>
    <definedName name="UserSelectItem1" localSheetId="9" hidden="1">#REF!</definedName>
    <definedName name="UserSelectItem1" hidden="1">#REF!</definedName>
    <definedName name="UserSelectItem10" localSheetId="0" hidden="1">#REF!</definedName>
    <definedName name="UserSelectItem10" localSheetId="3" hidden="1">#REF!</definedName>
    <definedName name="UserSelectItem10" localSheetId="4" hidden="1">#REF!</definedName>
    <definedName name="UserSelectItem10" localSheetId="5" hidden="1">#REF!</definedName>
    <definedName name="UserSelectItem10" localSheetId="6" hidden="1">#REF!</definedName>
    <definedName name="UserSelectItem10" localSheetId="8" hidden="1">#REF!</definedName>
    <definedName name="UserSelectItem10" localSheetId="9" hidden="1">#REF!</definedName>
    <definedName name="UserSelectItem10" hidden="1">#REF!</definedName>
    <definedName name="UserSelectItem11" localSheetId="0" hidden="1">#REF!</definedName>
    <definedName name="UserSelectItem11" localSheetId="3" hidden="1">#REF!</definedName>
    <definedName name="UserSelectItem11" localSheetId="4" hidden="1">#REF!</definedName>
    <definedName name="UserSelectItem11" localSheetId="5" hidden="1">#REF!</definedName>
    <definedName name="UserSelectItem11" localSheetId="6" hidden="1">#REF!</definedName>
    <definedName name="UserSelectItem11" localSheetId="8" hidden="1">#REF!</definedName>
    <definedName name="UserSelectItem11" localSheetId="9" hidden="1">#REF!</definedName>
    <definedName name="UserSelectItem11" hidden="1">#REF!</definedName>
    <definedName name="UserSelectItem12" localSheetId="0" hidden="1">#REF!</definedName>
    <definedName name="UserSelectItem12" localSheetId="3" hidden="1">#REF!</definedName>
    <definedName name="UserSelectItem12" localSheetId="4" hidden="1">#REF!</definedName>
    <definedName name="UserSelectItem12" localSheetId="5" hidden="1">#REF!</definedName>
    <definedName name="UserSelectItem12" localSheetId="6" hidden="1">#REF!</definedName>
    <definedName name="UserSelectItem12" localSheetId="8" hidden="1">#REF!</definedName>
    <definedName name="UserSelectItem12" localSheetId="9" hidden="1">#REF!</definedName>
    <definedName name="UserSelectItem12" hidden="1">#REF!</definedName>
    <definedName name="UserSelectItem13" localSheetId="0" hidden="1">#REF!</definedName>
    <definedName name="UserSelectItem13" localSheetId="3" hidden="1">#REF!</definedName>
    <definedName name="UserSelectItem13" localSheetId="4" hidden="1">#REF!</definedName>
    <definedName name="UserSelectItem13" localSheetId="5" hidden="1">#REF!</definedName>
    <definedName name="UserSelectItem13" localSheetId="6" hidden="1">#REF!</definedName>
    <definedName name="UserSelectItem13" localSheetId="8" hidden="1">#REF!</definedName>
    <definedName name="UserSelectItem13" localSheetId="9" hidden="1">#REF!</definedName>
    <definedName name="UserSelectItem13" hidden="1">#REF!</definedName>
    <definedName name="UserSelectItem14" localSheetId="0" hidden="1">#REF!</definedName>
    <definedName name="UserSelectItem14" localSheetId="3" hidden="1">#REF!</definedName>
    <definedName name="UserSelectItem14" localSheetId="4" hidden="1">#REF!</definedName>
    <definedName name="UserSelectItem14" localSheetId="5" hidden="1">#REF!</definedName>
    <definedName name="UserSelectItem14" localSheetId="6" hidden="1">#REF!</definedName>
    <definedName name="UserSelectItem14" localSheetId="8" hidden="1">#REF!</definedName>
    <definedName name="UserSelectItem14" localSheetId="9" hidden="1">#REF!</definedName>
    <definedName name="UserSelectItem14" hidden="1">#REF!</definedName>
    <definedName name="UserSelectItem15" localSheetId="0" hidden="1">#REF!</definedName>
    <definedName name="UserSelectItem15" localSheetId="3" hidden="1">#REF!</definedName>
    <definedName name="UserSelectItem15" localSheetId="4" hidden="1">#REF!</definedName>
    <definedName name="UserSelectItem15" localSheetId="5" hidden="1">#REF!</definedName>
    <definedName name="UserSelectItem15" localSheetId="6" hidden="1">#REF!</definedName>
    <definedName name="UserSelectItem15" localSheetId="8" hidden="1">#REF!</definedName>
    <definedName name="UserSelectItem15" localSheetId="9" hidden="1">#REF!</definedName>
    <definedName name="UserSelectItem15" hidden="1">#REF!</definedName>
    <definedName name="UserSelectItem16" localSheetId="0" hidden="1">#REF!</definedName>
    <definedName name="UserSelectItem16" localSheetId="3" hidden="1">#REF!</definedName>
    <definedName name="UserSelectItem16" localSheetId="4" hidden="1">#REF!</definedName>
    <definedName name="UserSelectItem16" localSheetId="5" hidden="1">#REF!</definedName>
    <definedName name="UserSelectItem16" localSheetId="6" hidden="1">#REF!</definedName>
    <definedName name="UserSelectItem16" localSheetId="8" hidden="1">#REF!</definedName>
    <definedName name="UserSelectItem16" localSheetId="9" hidden="1">#REF!</definedName>
    <definedName name="UserSelectItem16" hidden="1">#REF!</definedName>
    <definedName name="UserSelectItem17" localSheetId="0" hidden="1">#REF!</definedName>
    <definedName name="UserSelectItem17" localSheetId="3" hidden="1">#REF!</definedName>
    <definedName name="UserSelectItem17" localSheetId="4" hidden="1">#REF!</definedName>
    <definedName name="UserSelectItem17" localSheetId="5" hidden="1">#REF!</definedName>
    <definedName name="UserSelectItem17" localSheetId="6" hidden="1">#REF!</definedName>
    <definedName name="UserSelectItem17" localSheetId="8" hidden="1">#REF!</definedName>
    <definedName name="UserSelectItem17" localSheetId="9" hidden="1">#REF!</definedName>
    <definedName name="UserSelectItem17" hidden="1">#REF!</definedName>
    <definedName name="UserSelectItem18" localSheetId="0" hidden="1">#REF!</definedName>
    <definedName name="UserSelectItem18" localSheetId="3" hidden="1">#REF!</definedName>
    <definedName name="UserSelectItem18" localSheetId="4" hidden="1">#REF!</definedName>
    <definedName name="UserSelectItem18" localSheetId="5" hidden="1">#REF!</definedName>
    <definedName name="UserSelectItem18" localSheetId="6" hidden="1">#REF!</definedName>
    <definedName name="UserSelectItem18" localSheetId="8" hidden="1">#REF!</definedName>
    <definedName name="UserSelectItem18" localSheetId="9" hidden="1">#REF!</definedName>
    <definedName name="UserSelectItem18" hidden="1">#REF!</definedName>
    <definedName name="UserSelectItem19" localSheetId="0" hidden="1">#REF!</definedName>
    <definedName name="UserSelectItem19" localSheetId="3" hidden="1">#REF!</definedName>
    <definedName name="UserSelectItem19" localSheetId="4" hidden="1">#REF!</definedName>
    <definedName name="UserSelectItem19" localSheetId="5" hidden="1">#REF!</definedName>
    <definedName name="UserSelectItem19" localSheetId="6" hidden="1">#REF!</definedName>
    <definedName name="UserSelectItem19" localSheetId="8" hidden="1">#REF!</definedName>
    <definedName name="UserSelectItem19" localSheetId="9" hidden="1">#REF!</definedName>
    <definedName name="UserSelectItem19" hidden="1">#REF!</definedName>
    <definedName name="UserSelectItem2" localSheetId="0" hidden="1">#REF!</definedName>
    <definedName name="UserSelectItem2" localSheetId="3" hidden="1">#REF!</definedName>
    <definedName name="UserSelectItem2" localSheetId="4" hidden="1">#REF!</definedName>
    <definedName name="UserSelectItem2" localSheetId="5" hidden="1">#REF!</definedName>
    <definedName name="UserSelectItem2" localSheetId="6" hidden="1">#REF!</definedName>
    <definedName name="UserSelectItem2" localSheetId="8" hidden="1">#REF!</definedName>
    <definedName name="UserSelectItem2" localSheetId="9" hidden="1">#REF!</definedName>
    <definedName name="UserSelectItem2" hidden="1">#REF!</definedName>
    <definedName name="UserSelectItem20" localSheetId="0" hidden="1">#REF!</definedName>
    <definedName name="UserSelectItem20" localSheetId="3" hidden="1">#REF!</definedName>
    <definedName name="UserSelectItem20" localSheetId="4" hidden="1">#REF!</definedName>
    <definedName name="UserSelectItem20" localSheetId="5" hidden="1">#REF!</definedName>
    <definedName name="UserSelectItem20" localSheetId="6" hidden="1">#REF!</definedName>
    <definedName name="UserSelectItem20" localSheetId="8" hidden="1">#REF!</definedName>
    <definedName name="UserSelectItem20" localSheetId="9" hidden="1">#REF!</definedName>
    <definedName name="UserSelectItem20" hidden="1">#REF!</definedName>
    <definedName name="UserSelectItem3" localSheetId="0" hidden="1">#REF!</definedName>
    <definedName name="UserSelectItem3" localSheetId="3" hidden="1">#REF!</definedName>
    <definedName name="UserSelectItem3" localSheetId="4" hidden="1">#REF!</definedName>
    <definedName name="UserSelectItem3" localSheetId="5" hidden="1">#REF!</definedName>
    <definedName name="UserSelectItem3" localSheetId="6" hidden="1">#REF!</definedName>
    <definedName name="UserSelectItem3" localSheetId="8" hidden="1">#REF!</definedName>
    <definedName name="UserSelectItem3" localSheetId="9" hidden="1">#REF!</definedName>
    <definedName name="UserSelectItem3" hidden="1">#REF!</definedName>
    <definedName name="UserSelectItem4" localSheetId="0" hidden="1">#REF!</definedName>
    <definedName name="UserSelectItem4" localSheetId="3" hidden="1">#REF!</definedName>
    <definedName name="UserSelectItem4" localSheetId="4" hidden="1">#REF!</definedName>
    <definedName name="UserSelectItem4" localSheetId="5" hidden="1">#REF!</definedName>
    <definedName name="UserSelectItem4" localSheetId="6" hidden="1">#REF!</definedName>
    <definedName name="UserSelectItem4" localSheetId="8" hidden="1">#REF!</definedName>
    <definedName name="UserSelectItem4" localSheetId="9" hidden="1">#REF!</definedName>
    <definedName name="UserSelectItem4" hidden="1">#REF!</definedName>
    <definedName name="UserSelectItem5" localSheetId="0" hidden="1">#REF!</definedName>
    <definedName name="UserSelectItem5" localSheetId="3" hidden="1">#REF!</definedName>
    <definedName name="UserSelectItem5" localSheetId="4" hidden="1">#REF!</definedName>
    <definedName name="UserSelectItem5" localSheetId="5" hidden="1">#REF!</definedName>
    <definedName name="UserSelectItem5" localSheetId="6" hidden="1">#REF!</definedName>
    <definedName name="UserSelectItem5" localSheetId="8" hidden="1">#REF!</definedName>
    <definedName name="UserSelectItem5" localSheetId="9" hidden="1">#REF!</definedName>
    <definedName name="UserSelectItem5" hidden="1">#REF!</definedName>
    <definedName name="UserSelectItem6" localSheetId="0" hidden="1">#REF!</definedName>
    <definedName name="UserSelectItem6" localSheetId="3" hidden="1">#REF!</definedName>
    <definedName name="UserSelectItem6" localSheetId="4" hidden="1">#REF!</definedName>
    <definedName name="UserSelectItem6" localSheetId="5" hidden="1">#REF!</definedName>
    <definedName name="UserSelectItem6" localSheetId="6" hidden="1">#REF!</definedName>
    <definedName name="UserSelectItem6" localSheetId="8" hidden="1">#REF!</definedName>
    <definedName name="UserSelectItem6" localSheetId="9" hidden="1">#REF!</definedName>
    <definedName name="UserSelectItem6" hidden="1">#REF!</definedName>
    <definedName name="UserSelectItem7" localSheetId="0" hidden="1">#REF!</definedName>
    <definedName name="UserSelectItem7" localSheetId="3" hidden="1">#REF!</definedName>
    <definedName name="UserSelectItem7" localSheetId="4" hidden="1">#REF!</definedName>
    <definedName name="UserSelectItem7" localSheetId="5" hidden="1">#REF!</definedName>
    <definedName name="UserSelectItem7" localSheetId="6" hidden="1">#REF!</definedName>
    <definedName name="UserSelectItem7" localSheetId="8" hidden="1">#REF!</definedName>
    <definedName name="UserSelectItem7" localSheetId="9" hidden="1">#REF!</definedName>
    <definedName name="UserSelectItem7" hidden="1">#REF!</definedName>
    <definedName name="UserSelectItem8" localSheetId="0" hidden="1">#REF!</definedName>
    <definedName name="UserSelectItem8" localSheetId="3" hidden="1">#REF!</definedName>
    <definedName name="UserSelectItem8" localSheetId="4" hidden="1">#REF!</definedName>
    <definedName name="UserSelectItem8" localSheetId="5" hidden="1">#REF!</definedName>
    <definedName name="UserSelectItem8" localSheetId="6" hidden="1">#REF!</definedName>
    <definedName name="UserSelectItem8" localSheetId="8" hidden="1">#REF!</definedName>
    <definedName name="UserSelectItem8" localSheetId="9" hidden="1">#REF!</definedName>
    <definedName name="UserSelectItem8" hidden="1">#REF!</definedName>
    <definedName name="UserSelectItem9" localSheetId="0" hidden="1">#REF!</definedName>
    <definedName name="UserSelectItem9" localSheetId="3" hidden="1">#REF!</definedName>
    <definedName name="UserSelectItem9" localSheetId="4" hidden="1">#REF!</definedName>
    <definedName name="UserSelectItem9" localSheetId="5" hidden="1">#REF!</definedName>
    <definedName name="UserSelectItem9" localSheetId="6" hidden="1">#REF!</definedName>
    <definedName name="UserSelectItem9" localSheetId="8" hidden="1">#REF!</definedName>
    <definedName name="UserSelectItem9" localSheetId="9" hidden="1">#REF!</definedName>
    <definedName name="UserSelectItem9" hidden="1">#REF!</definedName>
    <definedName name="UserSelectProg" localSheetId="0" hidden="1">#REF!</definedName>
    <definedName name="UserSelectProg" localSheetId="3" hidden="1">#REF!</definedName>
    <definedName name="UserSelectProg" localSheetId="4" hidden="1">#REF!</definedName>
    <definedName name="UserSelectProg" localSheetId="5" hidden="1">#REF!</definedName>
    <definedName name="UserSelectProg" localSheetId="6" hidden="1">#REF!</definedName>
    <definedName name="UserSelectProg" localSheetId="8" hidden="1">#REF!</definedName>
    <definedName name="UserSelectProg" localSheetId="9" hidden="1">#REF!</definedName>
    <definedName name="UserSelectProg" hidden="1">#REF!</definedName>
    <definedName name="UserSelectProv" localSheetId="0" hidden="1">#REF!</definedName>
    <definedName name="UserSelectProv" localSheetId="3" hidden="1">#REF!</definedName>
    <definedName name="UserSelectProv" localSheetId="4" hidden="1">#REF!</definedName>
    <definedName name="UserSelectProv" localSheetId="5" hidden="1">#REF!</definedName>
    <definedName name="UserSelectProv" localSheetId="6" hidden="1">#REF!</definedName>
    <definedName name="UserSelectProv" localSheetId="8" hidden="1">#REF!</definedName>
    <definedName name="UserSelectProv" localSheetId="9" hidden="1">#REF!</definedName>
    <definedName name="UserSelectProv" hidden="1">#REF!</definedName>
    <definedName name="UserSelectSubprog" localSheetId="0" hidden="1">#REF!</definedName>
    <definedName name="UserSelectSubprog" localSheetId="3" hidden="1">#REF!</definedName>
    <definedName name="UserSelectSubprog" localSheetId="4" hidden="1">#REF!</definedName>
    <definedName name="UserSelectSubprog" localSheetId="5" hidden="1">#REF!</definedName>
    <definedName name="UserSelectSubprog" localSheetId="6" hidden="1">#REF!</definedName>
    <definedName name="UserSelectSubprog" localSheetId="8" hidden="1">#REF!</definedName>
    <definedName name="UserSelectSubprog" localSheetId="9" hidden="1">#REF!</definedName>
    <definedName name="UserSelectSubprog" hidden="1">#REF!</definedName>
    <definedName name="VirementEcon" localSheetId="1">#REF!</definedName>
    <definedName name="VirementEcon" localSheetId="2">#REF!</definedName>
    <definedName name="VirementEcon" localSheetId="9">#REF!</definedName>
    <definedName name="VirementEcon">#REF!</definedName>
    <definedName name="Vote">#REF!</definedName>
    <definedName name="VoteNo" localSheetId="9">#REF!</definedName>
    <definedName name="VoteNo">#REF!</definedName>
    <definedName name="WidthVar">!$AD$3</definedName>
    <definedName name="Year" localSheetId="0">#REF!</definedName>
    <definedName name="Year" localSheetId="11">#REF!</definedName>
    <definedName name="Year" localSheetId="1">#REF!</definedName>
    <definedName name="Year" localSheetId="2">#REF!</definedName>
    <definedName name="Year" localSheetId="3">#REF!</definedName>
    <definedName name="Year" localSheetId="4">#REF!</definedName>
    <definedName name="Year" localSheetId="5">#REF!</definedName>
    <definedName name="Year" localSheetId="6">#REF!</definedName>
    <definedName name="Year" localSheetId="8">#REF!</definedName>
    <definedName name="Year" localSheetId="9">#REF!</definedName>
    <definedName name="Year">#REF!</definedName>
    <definedName name="year08" localSheetId="0">#REF!</definedName>
    <definedName name="year08" localSheetId="9">#REF!</definedName>
    <definedName name="year08">#REF!</definedName>
    <definedName name="Year1" localSheetId="0">#REF!</definedName>
    <definedName name="Year1" localSheetId="11">#REF!</definedName>
    <definedName name="Year1" localSheetId="1">#REF!</definedName>
    <definedName name="Year1" localSheetId="2">#REF!</definedName>
    <definedName name="Year1" localSheetId="3">#REF!</definedName>
    <definedName name="Year1" localSheetId="4">#REF!</definedName>
    <definedName name="Year1" localSheetId="5">#REF!</definedName>
    <definedName name="Year1" localSheetId="6">#REF!</definedName>
    <definedName name="Year1" localSheetId="8">#REF!</definedName>
    <definedName name="Year1" localSheetId="9">#REF!</definedName>
    <definedName name="Year1">#REF!</definedName>
    <definedName name="Year2" localSheetId="0">#REF!</definedName>
    <definedName name="Year2" localSheetId="11">#REF!</definedName>
    <definedName name="Year2" localSheetId="1">#REF!</definedName>
    <definedName name="Year2" localSheetId="2">#REF!</definedName>
    <definedName name="Year2" localSheetId="3">#REF!</definedName>
    <definedName name="Year2" localSheetId="4">#REF!</definedName>
    <definedName name="Year2" localSheetId="5">#REF!</definedName>
    <definedName name="Year2" localSheetId="6">#REF!</definedName>
    <definedName name="Year2" localSheetId="8">#REF!</definedName>
    <definedName name="Year2" localSheetId="9">#REF!</definedName>
    <definedName name="Year2">#REF!</definedName>
    <definedName name="Year3" localSheetId="0">#REF!</definedName>
    <definedName name="Year3" localSheetId="11">#REF!</definedName>
    <definedName name="Year3" localSheetId="1">#REF!</definedName>
    <definedName name="Year3" localSheetId="2">#REF!</definedName>
    <definedName name="Year3" localSheetId="3">#REF!</definedName>
    <definedName name="Year3" localSheetId="4">#REF!</definedName>
    <definedName name="Year3" localSheetId="5">#REF!</definedName>
    <definedName name="Year3" localSheetId="6">#REF!</definedName>
    <definedName name="Year3" localSheetId="8">#REF!</definedName>
    <definedName name="Year3" localSheetId="9">#REF!</definedName>
    <definedName name="Year3">#REF!</definedName>
    <definedName name="Year4" localSheetId="0">#REF!</definedName>
    <definedName name="Year4" localSheetId="11">#REF!</definedName>
    <definedName name="Year4" localSheetId="1">#REF!</definedName>
    <definedName name="Year4" localSheetId="2">#REF!</definedName>
    <definedName name="Year4" localSheetId="3">#REF!</definedName>
    <definedName name="Year4" localSheetId="4">#REF!</definedName>
    <definedName name="Year4" localSheetId="5">#REF!</definedName>
    <definedName name="Year4" localSheetId="6">#REF!</definedName>
    <definedName name="Year4" localSheetId="8">#REF!</definedName>
    <definedName name="Year4" localSheetId="9">#REF!</definedName>
    <definedName name="Year4">#REF!</definedName>
    <definedName name="Year5" localSheetId="0">#REF!</definedName>
    <definedName name="Year5" localSheetId="11">#REF!</definedName>
    <definedName name="Year5" localSheetId="1">#REF!</definedName>
    <definedName name="Year5" localSheetId="2">#REF!</definedName>
    <definedName name="Year5" localSheetId="3">#REF!</definedName>
    <definedName name="Year5" localSheetId="4">#REF!</definedName>
    <definedName name="Year5" localSheetId="5">#REF!</definedName>
    <definedName name="Year5" localSheetId="6">#REF!</definedName>
    <definedName name="Year5" localSheetId="8">#REF!</definedName>
    <definedName name="Year5" localSheetId="9">#REF!</definedName>
    <definedName name="Year5">#REF!</definedName>
    <definedName name="Year6" localSheetId="0">#REF!</definedName>
    <definedName name="Year6" localSheetId="11">#REF!</definedName>
    <definedName name="Year6" localSheetId="1">#REF!</definedName>
    <definedName name="Year6" localSheetId="2">#REF!</definedName>
    <definedName name="Year6" localSheetId="3">#REF!</definedName>
    <definedName name="Year6" localSheetId="4">#REF!</definedName>
    <definedName name="Year6" localSheetId="5">#REF!</definedName>
    <definedName name="Year6" localSheetId="6">#REF!</definedName>
    <definedName name="Year6" localSheetId="8">#REF!</definedName>
    <definedName name="Year6" localSheetId="9">#REF!</definedName>
    <definedName name="Year6">#REF!</definedName>
    <definedName name="year7" localSheetId="1">#REF!</definedName>
    <definedName name="year7" localSheetId="2">#REF!</definedName>
    <definedName name="year7" localSheetId="9">#REF!</definedName>
    <definedName name="year7">#REF!</definedName>
    <definedName name="year8" localSheetId="0">#REF!</definedName>
    <definedName name="year8" localSheetId="9">#REF!</definedName>
    <definedName name="year8">#REF!</definedName>
    <definedName name="year88" localSheetId="0">#REF!</definedName>
    <definedName name="year88" localSheetId="9">#REF!</definedName>
    <definedName name="year88">#REF!</definedName>
    <definedName name="Z_03A88580_7FF4_11D3_BB29_0010A4031148_.wvu.PrintArea" localSheetId="3" hidden="1">'Table 3'!#REF!</definedName>
    <definedName name="Z_03A88580_7FF4_11D3_BB29_0010A4031148_.wvu.PrintArea" localSheetId="4" hidden="1">'Table 4'!#REF!</definedName>
    <definedName name="Z_03A88580_7FF4_11D3_BB29_0010A4031148_.wvu.PrintArea" localSheetId="5" hidden="1">'Table 5'!#REF!</definedName>
    <definedName name="Z_03A88580_7FF4_11D3_BB29_0010A4031148_.wvu.PrintArea" localSheetId="6" hidden="1">'Table 6'!#REF!</definedName>
    <definedName name="Z_03A88580_7FF4_11D3_BB29_0010A4031148_.wvu.PrintArea" localSheetId="8" hidden="1">'Table 8'!#REF!</definedName>
    <definedName name="Z_03A88580_7FF4_11D3_BB29_0010A4031148_.wvu.PrintArea" localSheetId="9" hidden="1">'Table 9'!#REF!</definedName>
    <definedName name="Z_03A88580_7FF4_11D3_BB29_0010A4031148_.wvu.PrintTitles" localSheetId="3" hidden="1">'Table 3'!#REF!</definedName>
    <definedName name="Z_03A88580_7FF4_11D3_BB29_0010A4031148_.wvu.PrintTitles" localSheetId="4" hidden="1">'Table 4'!#REF!</definedName>
    <definedName name="Z_03A88580_7FF4_11D3_BB29_0010A4031148_.wvu.PrintTitles" localSheetId="5" hidden="1">'Table 5'!#REF!</definedName>
    <definedName name="Z_03A88580_7FF4_11D3_BB29_0010A4031148_.wvu.PrintTitles" localSheetId="6" hidden="1">'Table 6'!#REF!</definedName>
    <definedName name="Z_03A88580_7FF4_11D3_BB29_0010A4031148_.wvu.PrintTitles" localSheetId="8" hidden="1">'Table 8'!#REF!</definedName>
    <definedName name="Z_03A88580_7FF4_11D3_BB29_0010A4031148_.wvu.PrintTitles" localSheetId="9" hidden="1">'Table 9'!#REF!</definedName>
    <definedName name="Z_14A37906_4245_11D2_A0DD_006008720D93_.wvu.PrintArea" localSheetId="0" hidden="1">#REF!</definedName>
    <definedName name="Z_14A37906_4245_11D2_A0DD_006008720D93_.wvu.PrintArea" localSheetId="10" hidden="1">#REF!</definedName>
    <definedName name="Z_14A37906_4245_11D2_A0DD_006008720D93_.wvu.PrintArea" localSheetId="11" hidden="1">#REF!</definedName>
    <definedName name="Z_14A37906_4245_11D2_A0DD_006008720D93_.wvu.PrintArea" localSheetId="12" hidden="1">#REF!</definedName>
    <definedName name="Z_14A37906_4245_11D2_A0DD_006008720D93_.wvu.PrintArea" localSheetId="1" hidden="1">#REF!</definedName>
    <definedName name="Z_14A37906_4245_11D2_A0DD_006008720D93_.wvu.PrintArea" localSheetId="2" hidden="1">#REF!</definedName>
    <definedName name="Z_14A37906_4245_11D2_A0DD_006008720D93_.wvu.PrintArea" localSheetId="3" hidden="1">#REF!</definedName>
    <definedName name="Z_14A37906_4245_11D2_A0DD_006008720D93_.wvu.PrintArea" localSheetId="4" hidden="1">#REF!</definedName>
    <definedName name="Z_14A37906_4245_11D2_A0DD_006008720D93_.wvu.PrintArea" localSheetId="5" hidden="1">#REF!</definedName>
    <definedName name="Z_14A37906_4245_11D2_A0DD_006008720D93_.wvu.PrintArea" localSheetId="6" hidden="1">#REF!</definedName>
    <definedName name="Z_14A37906_4245_11D2_A0DD_006008720D93_.wvu.PrintArea" localSheetId="8" hidden="1">#REF!</definedName>
    <definedName name="Z_14A37906_4245_11D2_A0DD_006008720D93_.wvu.PrintArea" localSheetId="9" hidden="1">#REF!</definedName>
    <definedName name="Z_14A37906_4245_11D2_A0DD_006008720D93_.wvu.PrintArea" hidden="1">#REF!</definedName>
    <definedName name="Z_1AFD4750_6347_11D2_BA50_00A0C9427B65_.wvu.PrintArea" localSheetId="3" hidden="1">'Table 3'!#REF!</definedName>
    <definedName name="Z_1AFD4750_6347_11D2_BA50_00A0C9427B65_.wvu.PrintArea" localSheetId="4" hidden="1">'Table 4'!#REF!</definedName>
    <definedName name="Z_1AFD4750_6347_11D2_BA50_00A0C9427B65_.wvu.PrintArea" localSheetId="5" hidden="1">'Table 5'!#REF!</definedName>
    <definedName name="Z_1AFD4750_6347_11D2_BA50_00A0C9427B65_.wvu.PrintArea" localSheetId="6" hidden="1">'Table 6'!#REF!</definedName>
    <definedName name="Z_1AFD4750_6347_11D2_BA50_00A0C9427B65_.wvu.PrintArea" localSheetId="8" hidden="1">'Table 8'!#REF!</definedName>
    <definedName name="Z_1AFD4750_6347_11D2_BA50_00A0C9427B65_.wvu.PrintArea" localSheetId="9" hidden="1">'Table 9'!#REF!</definedName>
    <definedName name="Z_1AFD4750_6347_11D2_BA50_00A0C9427B65_.wvu.PrintTitles" localSheetId="3" hidden="1">'Table 3'!#REF!</definedName>
    <definedName name="Z_1AFD4750_6347_11D2_BA50_00A0C9427B65_.wvu.PrintTitles" localSheetId="4" hidden="1">'Table 4'!#REF!</definedName>
    <definedName name="Z_1AFD4750_6347_11D2_BA50_00A0C9427B65_.wvu.PrintTitles" localSheetId="5" hidden="1">'Table 5'!#REF!</definedName>
    <definedName name="Z_1AFD4750_6347_11D2_BA50_00A0C9427B65_.wvu.PrintTitles" localSheetId="6" hidden="1">'Table 6'!#REF!</definedName>
    <definedName name="Z_1AFD4750_6347_11D2_BA50_00A0C9427B65_.wvu.PrintTitles" localSheetId="8" hidden="1">'Table 8'!#REF!</definedName>
    <definedName name="Z_1AFD4750_6347_11D2_BA50_00A0C9427B65_.wvu.PrintTitles" localSheetId="9" hidden="1">'Table 9'!#REF!</definedName>
    <definedName name="Z_248565E6_5163_11D2_A0DD_006008720D93_.wvu.PrintArea" localSheetId="3" hidden="1">'Table 3'!#REF!</definedName>
    <definedName name="Z_248565E6_5163_11D2_A0DD_006008720D93_.wvu.PrintArea" localSheetId="4" hidden="1">'Table 4'!#REF!</definedName>
    <definedName name="Z_248565E6_5163_11D2_A0DD_006008720D93_.wvu.PrintArea" localSheetId="5" hidden="1">'Table 5'!#REF!</definedName>
    <definedName name="Z_248565E6_5163_11D2_A0DD_006008720D93_.wvu.PrintArea" localSheetId="6" hidden="1">'Table 6'!#REF!</definedName>
    <definedName name="Z_248565E6_5163_11D2_A0DD_006008720D93_.wvu.PrintArea" localSheetId="8" hidden="1">'Table 8'!#REF!</definedName>
    <definedName name="Z_248565E6_5163_11D2_A0DD_006008720D93_.wvu.PrintArea" localSheetId="9" hidden="1">'Table 9'!#REF!</definedName>
    <definedName name="Z_248565E6_5163_11D2_A0DD_006008720D93_.wvu.PrintTitles" localSheetId="3" hidden="1">'Table 3'!#REF!</definedName>
    <definedName name="Z_248565E6_5163_11D2_A0DD_006008720D93_.wvu.PrintTitles" localSheetId="4" hidden="1">'Table 4'!#REF!</definedName>
    <definedName name="Z_248565E6_5163_11D2_A0DD_006008720D93_.wvu.PrintTitles" localSheetId="5" hidden="1">'Table 5'!#REF!</definedName>
    <definedName name="Z_248565E6_5163_11D2_A0DD_006008720D93_.wvu.PrintTitles" localSheetId="6" hidden="1">'Table 6'!#REF!</definedName>
    <definedName name="Z_248565E6_5163_11D2_A0DD_006008720D93_.wvu.PrintTitles" localSheetId="8" hidden="1">'Table 8'!#REF!</definedName>
    <definedName name="Z_248565E6_5163_11D2_A0DD_006008720D93_.wvu.PrintTitles" localSheetId="9" hidden="1">'Table 9'!#REF!</definedName>
    <definedName name="Z_462B4CA0_464B_11D2_A155_00608CF7535D_.wvu.PrintArea" localSheetId="0" hidden="1">#REF!</definedName>
    <definedName name="Z_462B4CA0_464B_11D2_A155_00608CF7535D_.wvu.PrintArea" localSheetId="3" hidden="1">#REF!</definedName>
    <definedName name="Z_462B4CA0_464B_11D2_A155_00608CF7535D_.wvu.PrintArea" localSheetId="4" hidden="1">#REF!</definedName>
    <definedName name="Z_462B4CA0_464B_11D2_A155_00608CF7535D_.wvu.PrintArea" localSheetId="5" hidden="1">#REF!</definedName>
    <definedName name="Z_462B4CA0_464B_11D2_A155_00608CF7535D_.wvu.PrintArea" localSheetId="6" hidden="1">#REF!</definedName>
    <definedName name="Z_462B4CA0_464B_11D2_A155_00608CF7535D_.wvu.PrintArea" localSheetId="8" hidden="1">#REF!</definedName>
    <definedName name="Z_462B4CA0_464B_11D2_A155_00608CF7535D_.wvu.PrintArea" localSheetId="9" hidden="1">#REF!</definedName>
    <definedName name="Z_462B4CA0_464B_11D2_A155_00608CF7535D_.wvu.PrintArea" hidden="1">#REF!</definedName>
    <definedName name="Z_51F54BD9_2627_4851_B3C6_BA3E0674525E_.wvu.Cols" localSheetId="3" hidden="1">'Table 3'!#REF!</definedName>
    <definedName name="Z_51F54BD9_2627_4851_B3C6_BA3E0674525E_.wvu.Cols" localSheetId="4" hidden="1">'Table 4'!#REF!</definedName>
    <definedName name="Z_51F54BD9_2627_4851_B3C6_BA3E0674525E_.wvu.Cols" localSheetId="5" hidden="1">'Table 5'!#REF!</definedName>
    <definedName name="Z_51F54BD9_2627_4851_B3C6_BA3E0674525E_.wvu.Cols" localSheetId="6" hidden="1">'Table 6'!#REF!</definedName>
    <definedName name="Z_51F54BD9_2627_4851_B3C6_BA3E0674525E_.wvu.Cols" localSheetId="8" hidden="1">'Table 8'!#REF!</definedName>
    <definedName name="Z_51F54BD9_2627_4851_B3C6_BA3E0674525E_.wvu.Cols" localSheetId="9" hidden="1">'Table 9'!#REF!</definedName>
    <definedName name="Z_51F54BD9_2627_4851_B3C6_BA3E0674525E_.wvu.PrintArea" localSheetId="3" hidden="1">'Table 3'!#REF!</definedName>
    <definedName name="Z_51F54BD9_2627_4851_B3C6_BA3E0674525E_.wvu.PrintArea" localSheetId="4" hidden="1">'Table 4'!#REF!</definedName>
    <definedName name="Z_51F54BD9_2627_4851_B3C6_BA3E0674525E_.wvu.PrintArea" localSheetId="5" hidden="1">'Table 5'!#REF!</definedName>
    <definedName name="Z_51F54BD9_2627_4851_B3C6_BA3E0674525E_.wvu.PrintArea" localSheetId="6" hidden="1">'Table 6'!#REF!</definedName>
    <definedName name="Z_51F54BD9_2627_4851_B3C6_BA3E0674525E_.wvu.PrintArea" localSheetId="8" hidden="1">'Table 8'!#REF!</definedName>
    <definedName name="Z_51F54BD9_2627_4851_B3C6_BA3E0674525E_.wvu.PrintArea" localSheetId="9" hidden="1">'Table 9'!#REF!</definedName>
    <definedName name="Z_51F54BD9_2627_4851_B3C6_BA3E0674525E_.wvu.PrintTitles" localSheetId="3" hidden="1">'Table 3'!#REF!</definedName>
    <definedName name="Z_51F54BD9_2627_4851_B3C6_BA3E0674525E_.wvu.PrintTitles" localSheetId="4" hidden="1">'Table 4'!#REF!</definedName>
    <definedName name="Z_51F54BD9_2627_4851_B3C6_BA3E0674525E_.wvu.PrintTitles" localSheetId="5" hidden="1">'Table 5'!#REF!</definedName>
    <definedName name="Z_51F54BD9_2627_4851_B3C6_BA3E0674525E_.wvu.PrintTitles" localSheetId="6" hidden="1">'Table 6'!#REF!</definedName>
    <definedName name="Z_51F54BD9_2627_4851_B3C6_BA3E0674525E_.wvu.PrintTitles" localSheetId="8" hidden="1">'Table 8'!#REF!</definedName>
    <definedName name="Z_51F54BD9_2627_4851_B3C6_BA3E0674525E_.wvu.PrintTitles" localSheetId="9" hidden="1">'Table 9'!#REF!</definedName>
    <definedName name="Z_606DA0E2_8533_11D3_A170_0004AC868FC8_.wvu.PrintArea" localSheetId="3" hidden="1">'Table 3'!#REF!</definedName>
    <definedName name="Z_606DA0E2_8533_11D3_A170_0004AC868FC8_.wvu.PrintArea" localSheetId="4" hidden="1">'Table 4'!#REF!</definedName>
    <definedName name="Z_606DA0E2_8533_11D3_A170_0004AC868FC8_.wvu.PrintArea" localSheetId="5" hidden="1">'Table 5'!#REF!</definedName>
    <definedName name="Z_606DA0E2_8533_11D3_A170_0004AC868FC8_.wvu.PrintArea" localSheetId="6" hidden="1">'Table 6'!#REF!</definedName>
    <definedName name="Z_606DA0E2_8533_11D3_A170_0004AC868FC8_.wvu.PrintArea" localSheetId="8" hidden="1">'Table 8'!#REF!</definedName>
    <definedName name="Z_606DA0E2_8533_11D3_A170_0004AC868FC8_.wvu.PrintArea" localSheetId="9" hidden="1">'Table 9'!#REF!</definedName>
    <definedName name="Z_606DA0E2_8533_11D3_A170_0004AC868FC8_.wvu.PrintTitles" localSheetId="3" hidden="1">'Table 3'!#REF!</definedName>
    <definedName name="Z_606DA0E2_8533_11D3_A170_0004AC868FC8_.wvu.PrintTitles" localSheetId="4" hidden="1">'Table 4'!#REF!</definedName>
    <definedName name="Z_606DA0E2_8533_11D3_A170_0004AC868FC8_.wvu.PrintTitles" localSheetId="5" hidden="1">'Table 5'!#REF!</definedName>
    <definedName name="Z_606DA0E2_8533_11D3_A170_0004AC868FC8_.wvu.PrintTitles" localSheetId="6" hidden="1">'Table 6'!#REF!</definedName>
    <definedName name="Z_606DA0E2_8533_11D3_A170_0004AC868FC8_.wvu.PrintTitles" localSheetId="8" hidden="1">'Table 8'!#REF!</definedName>
    <definedName name="Z_606DA0E2_8533_11D3_A170_0004AC868FC8_.wvu.PrintTitles" localSheetId="9" hidden="1">'Table 9'!#REF!</definedName>
    <definedName name="Z_646C4D00_61C0_11D2_9B9E_0060087433BB_.wvu.PrintArea" localSheetId="3" hidden="1">'Table 3'!#REF!</definedName>
    <definedName name="Z_646C4D00_61C0_11D2_9B9E_0060087433BB_.wvu.PrintArea" localSheetId="4" hidden="1">'Table 4'!#REF!</definedName>
    <definedName name="Z_646C4D00_61C0_11D2_9B9E_0060087433BB_.wvu.PrintArea" localSheetId="5" hidden="1">'Table 5'!#REF!</definedName>
    <definedName name="Z_646C4D00_61C0_11D2_9B9E_0060087433BB_.wvu.PrintArea" localSheetId="6" hidden="1">'Table 6'!#REF!</definedName>
    <definedName name="Z_646C4D00_61C0_11D2_9B9E_0060087433BB_.wvu.PrintArea" localSheetId="8" hidden="1">'Table 8'!#REF!</definedName>
    <definedName name="Z_646C4D00_61C0_11D2_9B9E_0060087433BB_.wvu.PrintArea" localSheetId="9" hidden="1">'Table 9'!#REF!</definedName>
    <definedName name="Z_646C4D00_61C0_11D2_9B9E_0060087433BB_.wvu.PrintTitles" localSheetId="3" hidden="1">'Table 3'!#REF!</definedName>
    <definedName name="Z_646C4D00_61C0_11D2_9B9E_0060087433BB_.wvu.PrintTitles" localSheetId="4" hidden="1">'Table 4'!#REF!</definedName>
    <definedName name="Z_646C4D00_61C0_11D2_9B9E_0060087433BB_.wvu.PrintTitles" localSheetId="5" hidden="1">'Table 5'!#REF!</definedName>
    <definedName name="Z_646C4D00_61C0_11D2_9B9E_0060087433BB_.wvu.PrintTitles" localSheetId="6" hidden="1">'Table 6'!#REF!</definedName>
    <definedName name="Z_646C4D00_61C0_11D2_9B9E_0060087433BB_.wvu.PrintTitles" localSheetId="8" hidden="1">'Table 8'!#REF!</definedName>
    <definedName name="Z_646C4D00_61C0_11D2_9B9E_0060087433BB_.wvu.PrintTitles" localSheetId="9" hidden="1">'Table 9'!#REF!</definedName>
    <definedName name="Z_6C2B0BA2_5903_11D2_B3E5_0020AF34FC6F_.wvu.PrintArea" localSheetId="0" hidden="1">#REF!</definedName>
    <definedName name="Z_6C2B0BA2_5903_11D2_B3E5_0020AF34FC6F_.wvu.PrintArea" localSheetId="3" hidden="1">#REF!</definedName>
    <definedName name="Z_6C2B0BA2_5903_11D2_B3E5_0020AF34FC6F_.wvu.PrintArea" localSheetId="4" hidden="1">#REF!</definedName>
    <definedName name="Z_6C2B0BA2_5903_11D2_B3E5_0020AF34FC6F_.wvu.PrintArea" localSheetId="5" hidden="1">#REF!</definedName>
    <definedName name="Z_6C2B0BA2_5903_11D2_B3E5_0020AF34FC6F_.wvu.PrintArea" localSheetId="6" hidden="1">#REF!</definedName>
    <definedName name="Z_6C2B0BA2_5903_11D2_B3E5_0020AF34FC6F_.wvu.PrintArea" localSheetId="8" hidden="1">#REF!</definedName>
    <definedName name="Z_6C2B0BA2_5903_11D2_B3E5_0020AF34FC6F_.wvu.PrintArea" localSheetId="9" hidden="1">#REF!</definedName>
    <definedName name="Z_6C2B0BA2_5903_11D2_B3E5_0020AF34FC6F_.wvu.PrintArea" hidden="1">#REF!</definedName>
    <definedName name="Z_8EE93440_576F_11D2_BF6F_444553540000_.wvu.PrintArea" localSheetId="3" hidden="1">'Table 3'!#REF!</definedName>
    <definedName name="Z_8EE93440_576F_11D2_BF6F_444553540000_.wvu.PrintArea" localSheetId="4" hidden="1">'Table 4'!#REF!</definedName>
    <definedName name="Z_8EE93440_576F_11D2_BF6F_444553540000_.wvu.PrintArea" localSheetId="5" hidden="1">'Table 5'!#REF!</definedName>
    <definedName name="Z_8EE93440_576F_11D2_BF6F_444553540000_.wvu.PrintArea" localSheetId="6" hidden="1">'Table 6'!#REF!</definedName>
    <definedName name="Z_8EE93440_576F_11D2_BF6F_444553540000_.wvu.PrintArea" localSheetId="8" hidden="1">'Table 8'!#REF!</definedName>
    <definedName name="Z_8EE93440_576F_11D2_BF6F_444553540000_.wvu.PrintArea" localSheetId="9" hidden="1">'Table 9'!#REF!</definedName>
    <definedName name="Z_8EE93440_576F_11D2_BF6F_444553540000_.wvu.PrintTitles" localSheetId="3" hidden="1">'Table 3'!#REF!</definedName>
    <definedName name="Z_8EE93440_576F_11D2_BF6F_444553540000_.wvu.PrintTitles" localSheetId="4" hidden="1">'Table 4'!#REF!</definedName>
    <definedName name="Z_8EE93440_576F_11D2_BF6F_444553540000_.wvu.PrintTitles" localSheetId="5" hidden="1">'Table 5'!#REF!</definedName>
    <definedName name="Z_8EE93440_576F_11D2_BF6F_444553540000_.wvu.PrintTitles" localSheetId="6" hidden="1">'Table 6'!#REF!</definedName>
    <definedName name="Z_8EE93440_576F_11D2_BF6F_444553540000_.wvu.PrintTitles" localSheetId="8" hidden="1">'Table 8'!#REF!</definedName>
    <definedName name="Z_8EE93440_576F_11D2_BF6F_444553540000_.wvu.PrintTitles" localSheetId="9" hidden="1">'Table 9'!#REF!</definedName>
    <definedName name="Z_8EEF5401_87C6_11D3_BF6F_444553540000_.wvu.PrintArea" localSheetId="0" hidden="1">#REF!</definedName>
    <definedName name="Z_8EEF5401_87C6_11D3_BF6F_444553540000_.wvu.PrintArea" localSheetId="10" hidden="1">#REF!</definedName>
    <definedName name="Z_8EEF5401_87C6_11D3_BF6F_444553540000_.wvu.PrintArea" localSheetId="11" hidden="1">#REF!</definedName>
    <definedName name="Z_8EEF5401_87C6_11D3_BF6F_444553540000_.wvu.PrintArea" localSheetId="12" hidden="1">#REF!</definedName>
    <definedName name="Z_8EEF5401_87C6_11D3_BF6F_444553540000_.wvu.PrintArea" localSheetId="1" hidden="1">#REF!</definedName>
    <definedName name="Z_8EEF5401_87C6_11D3_BF6F_444553540000_.wvu.PrintArea" localSheetId="2" hidden="1">#REF!</definedName>
    <definedName name="Z_8EEF5401_87C6_11D3_BF6F_444553540000_.wvu.PrintArea" localSheetId="3" hidden="1">#REF!</definedName>
    <definedName name="Z_8EEF5401_87C6_11D3_BF6F_444553540000_.wvu.PrintArea" localSheetId="4" hidden="1">#REF!</definedName>
    <definedName name="Z_8EEF5401_87C6_11D3_BF6F_444553540000_.wvu.PrintArea" localSheetId="5" hidden="1">#REF!</definedName>
    <definedName name="Z_8EEF5401_87C6_11D3_BF6F_444553540000_.wvu.PrintArea" localSheetId="6" hidden="1">#REF!</definedName>
    <definedName name="Z_8EEF5401_87C6_11D3_BF6F_444553540000_.wvu.PrintArea" localSheetId="8" hidden="1">#REF!</definedName>
    <definedName name="Z_8EEF5401_87C6_11D3_BF6F_444553540000_.wvu.PrintArea" localSheetId="9" hidden="1">#REF!</definedName>
    <definedName name="Z_8EEF5401_87C6_11D3_BF6F_444553540000_.wvu.PrintArea" hidden="1">#REF!</definedName>
    <definedName name="Z_9CE2B9A0_46F2_11D2_BF6D_444553540000_.wvu.PrintArea" localSheetId="0" hidden="1">#REF!</definedName>
    <definedName name="Z_9CE2B9A0_46F2_11D2_BF6D_444553540000_.wvu.PrintArea" localSheetId="3" hidden="1">#REF!</definedName>
    <definedName name="Z_9CE2B9A0_46F2_11D2_BF6D_444553540000_.wvu.PrintArea" localSheetId="4" hidden="1">#REF!</definedName>
    <definedName name="Z_9CE2B9A0_46F2_11D2_BF6D_444553540000_.wvu.PrintArea" localSheetId="5" hidden="1">#REF!</definedName>
    <definedName name="Z_9CE2B9A0_46F2_11D2_BF6D_444553540000_.wvu.PrintArea" localSheetId="6" hidden="1">#REF!</definedName>
    <definedName name="Z_9CE2B9A0_46F2_11D2_BF6D_444553540000_.wvu.PrintArea" localSheetId="8" hidden="1">#REF!</definedName>
    <definedName name="Z_9CE2B9A0_46F2_11D2_BF6D_444553540000_.wvu.PrintArea" localSheetId="9" hidden="1">#REF!</definedName>
    <definedName name="Z_9CE2B9A0_46F2_11D2_BF6D_444553540000_.wvu.PrintArea" hidden="1">#REF!</definedName>
    <definedName name="Z_A789A121_93B7_11D4_840C_006008720D93_.wvu.PrintArea" localSheetId="3" hidden="1">'Table 3'!#REF!</definedName>
    <definedName name="Z_A789A121_93B7_11D4_840C_006008720D93_.wvu.PrintArea" localSheetId="4" hidden="1">'Table 4'!#REF!</definedName>
    <definedName name="Z_A789A121_93B7_11D4_840C_006008720D93_.wvu.PrintArea" localSheetId="5" hidden="1">'Table 5'!#REF!</definedName>
    <definedName name="Z_A789A121_93B7_11D4_840C_006008720D93_.wvu.PrintArea" localSheetId="6" hidden="1">'Table 6'!#REF!</definedName>
    <definedName name="Z_A789A121_93B7_11D4_840C_006008720D93_.wvu.PrintArea" localSheetId="8" hidden="1">'Table 8'!#REF!</definedName>
    <definedName name="Z_A789A121_93B7_11D4_840C_006008720D93_.wvu.PrintArea" localSheetId="9" hidden="1">'Table 9'!#REF!</definedName>
    <definedName name="Z_A789A121_93B7_11D4_840C_006008720D93_.wvu.PrintTitles" localSheetId="3" hidden="1">'Table 3'!#REF!</definedName>
    <definedName name="Z_A789A121_93B7_11D4_840C_006008720D93_.wvu.PrintTitles" localSheetId="4" hidden="1">'Table 4'!#REF!</definedName>
    <definedName name="Z_A789A121_93B7_11D4_840C_006008720D93_.wvu.PrintTitles" localSheetId="5" hidden="1">'Table 5'!#REF!</definedName>
    <definedName name="Z_A789A121_93B7_11D4_840C_006008720D93_.wvu.PrintTitles" localSheetId="6" hidden="1">'Table 6'!#REF!</definedName>
    <definedName name="Z_A789A121_93B7_11D4_840C_006008720D93_.wvu.PrintTitles" localSheetId="8" hidden="1">'Table 8'!#REF!</definedName>
    <definedName name="Z_A789A121_93B7_11D4_840C_006008720D93_.wvu.PrintTitles" localSheetId="9" hidden="1">'Table 9'!#REF!</definedName>
    <definedName name="Z_B5B3C281_3E7C_11D3_BF6D_444553540000_.wvu.Cols" localSheetId="0" hidden="1">#REF!,#REF!,#REF!,#REF!</definedName>
    <definedName name="Z_B5B3C281_3E7C_11D3_BF6D_444553540000_.wvu.Cols" localSheetId="10" hidden="1">#REF!,#REF!,#REF!,#REF!</definedName>
    <definedName name="Z_B5B3C281_3E7C_11D3_BF6D_444553540000_.wvu.Cols" localSheetId="11" hidden="1">#REF!,#REF!,#REF!,#REF!</definedName>
    <definedName name="Z_B5B3C281_3E7C_11D3_BF6D_444553540000_.wvu.Cols" localSheetId="12" hidden="1">#REF!,#REF!,#REF!,#REF!</definedName>
    <definedName name="Z_B5B3C281_3E7C_11D3_BF6D_444553540000_.wvu.Cols" localSheetId="1" hidden="1">#REF!,#REF!,#REF!,#REF!</definedName>
    <definedName name="Z_B5B3C281_3E7C_11D3_BF6D_444553540000_.wvu.Cols" localSheetId="2" hidden="1">#REF!,#REF!,#REF!,#REF!</definedName>
    <definedName name="Z_B5B3C281_3E7C_11D3_BF6D_444553540000_.wvu.Cols" localSheetId="3" hidden="1">#REF!,#REF!,#REF!,#REF!</definedName>
    <definedName name="Z_B5B3C281_3E7C_11D3_BF6D_444553540000_.wvu.Cols" localSheetId="4" hidden="1">#REF!,#REF!,#REF!,#REF!</definedName>
    <definedName name="Z_B5B3C281_3E7C_11D3_BF6D_444553540000_.wvu.Cols" localSheetId="5" hidden="1">#REF!,#REF!,#REF!,#REF!</definedName>
    <definedName name="Z_B5B3C281_3E7C_11D3_BF6D_444553540000_.wvu.Cols" localSheetId="6" hidden="1">#REF!,#REF!,#REF!,#REF!</definedName>
    <definedName name="Z_B5B3C281_3E7C_11D3_BF6D_444553540000_.wvu.Cols" localSheetId="8" hidden="1">#REF!,#REF!,#REF!,#REF!</definedName>
    <definedName name="Z_B5B3C281_3E7C_11D3_BF6D_444553540000_.wvu.Cols" localSheetId="9" hidden="1">#REF!,#REF!,#REF!,#REF!</definedName>
    <definedName name="Z_B5B3C281_3E7C_11D3_BF6D_444553540000_.wvu.Cols" hidden="1">#REF!,#REF!,#REF!,#REF!</definedName>
    <definedName name="Z_B5B3C281_3E7C_11D3_BF6D_444553540000_.wvu.PrintArea" localSheetId="0" hidden="1">#REF!</definedName>
    <definedName name="Z_B5B3C281_3E7C_11D3_BF6D_444553540000_.wvu.PrintArea" localSheetId="10" hidden="1">#REF!</definedName>
    <definedName name="Z_B5B3C281_3E7C_11D3_BF6D_444553540000_.wvu.PrintArea" localSheetId="11" hidden="1">#REF!</definedName>
    <definedName name="Z_B5B3C281_3E7C_11D3_BF6D_444553540000_.wvu.PrintArea" localSheetId="12" hidden="1">#REF!</definedName>
    <definedName name="Z_B5B3C281_3E7C_11D3_BF6D_444553540000_.wvu.PrintArea" localSheetId="1" hidden="1">#REF!</definedName>
    <definedName name="Z_B5B3C281_3E7C_11D3_BF6D_444553540000_.wvu.PrintArea" localSheetId="2" hidden="1">#REF!</definedName>
    <definedName name="Z_B5B3C281_3E7C_11D3_BF6D_444553540000_.wvu.PrintArea" localSheetId="3" hidden="1">#REF!</definedName>
    <definedName name="Z_B5B3C281_3E7C_11D3_BF6D_444553540000_.wvu.PrintArea" localSheetId="4" hidden="1">#REF!</definedName>
    <definedName name="Z_B5B3C281_3E7C_11D3_BF6D_444553540000_.wvu.PrintArea" localSheetId="5" hidden="1">#REF!</definedName>
    <definedName name="Z_B5B3C281_3E7C_11D3_BF6D_444553540000_.wvu.PrintArea" localSheetId="6" hidden="1">#REF!</definedName>
    <definedName name="Z_B5B3C281_3E7C_11D3_BF6D_444553540000_.wvu.PrintArea" localSheetId="8" hidden="1">#REF!</definedName>
    <definedName name="Z_B5B3C281_3E7C_11D3_BF6D_444553540000_.wvu.PrintArea" localSheetId="9" hidden="1">#REF!</definedName>
    <definedName name="Z_B5B3C281_3E7C_11D3_BF6D_444553540000_.wvu.PrintArea" hidden="1">#REF!</definedName>
    <definedName name="Z_B5B3C281_3E7C_11D3_BF6D_444553540000_.wvu.Rows" localSheetId="0" hidden="1">#REF!</definedName>
    <definedName name="Z_B5B3C281_3E7C_11D3_BF6D_444553540000_.wvu.Rows" localSheetId="10" hidden="1">#REF!</definedName>
    <definedName name="Z_B5B3C281_3E7C_11D3_BF6D_444553540000_.wvu.Rows" localSheetId="11" hidden="1">#REF!</definedName>
    <definedName name="Z_B5B3C281_3E7C_11D3_BF6D_444553540000_.wvu.Rows" localSheetId="12" hidden="1">#REF!</definedName>
    <definedName name="Z_B5B3C281_3E7C_11D3_BF6D_444553540000_.wvu.Rows" localSheetId="1" hidden="1">#REF!</definedName>
    <definedName name="Z_B5B3C281_3E7C_11D3_BF6D_444553540000_.wvu.Rows" localSheetId="2" hidden="1">#REF!</definedName>
    <definedName name="Z_B5B3C281_3E7C_11D3_BF6D_444553540000_.wvu.Rows" localSheetId="3" hidden="1">#REF!</definedName>
    <definedName name="Z_B5B3C281_3E7C_11D3_BF6D_444553540000_.wvu.Rows" localSheetId="4" hidden="1">#REF!</definedName>
    <definedName name="Z_B5B3C281_3E7C_11D3_BF6D_444553540000_.wvu.Rows" localSheetId="5" hidden="1">#REF!</definedName>
    <definedName name="Z_B5B3C281_3E7C_11D3_BF6D_444553540000_.wvu.Rows" localSheetId="6" hidden="1">#REF!</definedName>
    <definedName name="Z_B5B3C281_3E7C_11D3_BF6D_444553540000_.wvu.Rows" localSheetId="8" hidden="1">#REF!</definedName>
    <definedName name="Z_B5B3C281_3E7C_11D3_BF6D_444553540000_.wvu.Rows" localSheetId="9" hidden="1">#REF!</definedName>
    <definedName name="Z_B5B3C281_3E7C_11D3_BF6D_444553540000_.wvu.Rows" hidden="1">#REF!</definedName>
    <definedName name="Z_B84BD440_4D52_11D2_BF6F_444553540000_.wvu.PrintArea" localSheetId="0" hidden="1">#REF!</definedName>
    <definedName name="Z_B84BD440_4D52_11D2_BF6F_444553540000_.wvu.PrintArea" localSheetId="3" hidden="1">#REF!</definedName>
    <definedName name="Z_B84BD440_4D52_11D2_BF6F_444553540000_.wvu.PrintArea" localSheetId="4" hidden="1">#REF!</definedName>
    <definedName name="Z_B84BD440_4D52_11D2_BF6F_444553540000_.wvu.PrintArea" localSheetId="5" hidden="1">#REF!</definedName>
    <definedName name="Z_B84BD440_4D52_11D2_BF6F_444553540000_.wvu.PrintArea" localSheetId="6" hidden="1">#REF!</definedName>
    <definedName name="Z_B84BD440_4D52_11D2_BF6F_444553540000_.wvu.PrintArea" localSheetId="8" hidden="1">#REF!</definedName>
    <definedName name="Z_B84BD440_4D52_11D2_BF6F_444553540000_.wvu.PrintArea" localSheetId="9" hidden="1">#REF!</definedName>
    <definedName name="Z_B84BD440_4D52_11D2_BF6F_444553540000_.wvu.PrintArea" hidden="1">#REF!</definedName>
    <definedName name="Z_B88000A0_74DC_11D3_8A04_0090270E6A8C_.wvu.PrintArea" localSheetId="0" hidden="1">#REF!</definedName>
    <definedName name="Z_B88000A0_74DC_11D3_8A04_0090270E6A8C_.wvu.PrintArea" localSheetId="3" hidden="1">#REF!</definedName>
    <definedName name="Z_B88000A0_74DC_11D3_8A04_0090270E6A8C_.wvu.PrintArea" localSheetId="4" hidden="1">#REF!</definedName>
    <definedName name="Z_B88000A0_74DC_11D3_8A04_0090270E6A8C_.wvu.PrintArea" localSheetId="5" hidden="1">#REF!</definedName>
    <definedName name="Z_B88000A0_74DC_11D3_8A04_0090270E6A8C_.wvu.PrintArea" localSheetId="6" hidden="1">#REF!</definedName>
    <definedName name="Z_B88000A0_74DC_11D3_8A04_0090270E6A8C_.wvu.PrintArea" localSheetId="8" hidden="1">#REF!</definedName>
    <definedName name="Z_B88000A0_74DC_11D3_8A04_0090270E6A8C_.wvu.PrintArea" localSheetId="9" hidden="1">#REF!</definedName>
    <definedName name="Z_B88000A0_74DC_11D3_8A04_0090270E6A8C_.wvu.PrintArea" hidden="1">#REF!</definedName>
    <definedName name="Z_CE30626A_5849_11D2_BF6D_444553540000_.wvu.PrintArea" localSheetId="3" hidden="1">'Table 3'!#REF!</definedName>
    <definedName name="Z_CE30626A_5849_11D2_BF6D_444553540000_.wvu.PrintArea" localSheetId="4" hidden="1">'Table 4'!#REF!</definedName>
    <definedName name="Z_CE30626A_5849_11D2_BF6D_444553540000_.wvu.PrintArea" localSheetId="5" hidden="1">'Table 5'!#REF!</definedName>
    <definedName name="Z_CE30626A_5849_11D2_BF6D_444553540000_.wvu.PrintArea" localSheetId="6" hidden="1">'Table 6'!#REF!</definedName>
    <definedName name="Z_CE30626A_5849_11D2_BF6D_444553540000_.wvu.PrintArea" localSheetId="8" hidden="1">'Table 8'!#REF!</definedName>
    <definedName name="Z_CE30626A_5849_11D2_BF6D_444553540000_.wvu.PrintArea" localSheetId="9" hidden="1">'Table 9'!#REF!</definedName>
    <definedName name="Z_CE30626A_5849_11D2_BF6D_444553540000_.wvu.PrintTitles" localSheetId="3" hidden="1">'Table 3'!#REF!</definedName>
    <definedName name="Z_CE30626A_5849_11D2_BF6D_444553540000_.wvu.PrintTitles" localSheetId="4" hidden="1">'Table 4'!#REF!</definedName>
    <definedName name="Z_CE30626A_5849_11D2_BF6D_444553540000_.wvu.PrintTitles" localSheetId="5" hidden="1">'Table 5'!#REF!</definedName>
    <definedName name="Z_CE30626A_5849_11D2_BF6D_444553540000_.wvu.PrintTitles" localSheetId="6" hidden="1">'Table 6'!#REF!</definedName>
    <definedName name="Z_CE30626A_5849_11D2_BF6D_444553540000_.wvu.PrintTitles" localSheetId="8" hidden="1">'Table 8'!#REF!</definedName>
    <definedName name="Z_CE30626A_5849_11D2_BF6D_444553540000_.wvu.PrintTitles" localSheetId="9" hidden="1">'Table 9'!#REF!</definedName>
    <definedName name="Z_E06AAC6B_EB02_4A68_A314_AB97A5C2BEF4_.wvu.PrintArea" localSheetId="0" hidden="1">#REF!</definedName>
    <definedName name="Z_E06AAC6B_EB02_4A68_A314_AB97A5C2BEF4_.wvu.PrintArea" localSheetId="10" hidden="1">#REF!</definedName>
    <definedName name="Z_E06AAC6B_EB02_4A68_A314_AB97A5C2BEF4_.wvu.PrintArea" localSheetId="11" hidden="1">#REF!</definedName>
    <definedName name="Z_E06AAC6B_EB02_4A68_A314_AB97A5C2BEF4_.wvu.PrintArea" localSheetId="12" hidden="1">#REF!</definedName>
    <definedName name="Z_E06AAC6B_EB02_4A68_A314_AB97A5C2BEF4_.wvu.PrintArea" localSheetId="1" hidden="1">#REF!</definedName>
    <definedName name="Z_E06AAC6B_EB02_4A68_A314_AB97A5C2BEF4_.wvu.PrintArea" localSheetId="2" hidden="1">#REF!</definedName>
    <definedName name="Z_E06AAC6B_EB02_4A68_A314_AB97A5C2BEF4_.wvu.PrintArea" localSheetId="3" hidden="1">#REF!</definedName>
    <definedName name="Z_E06AAC6B_EB02_4A68_A314_AB97A5C2BEF4_.wvu.PrintArea" localSheetId="4" hidden="1">#REF!</definedName>
    <definedName name="Z_E06AAC6B_EB02_4A68_A314_AB97A5C2BEF4_.wvu.PrintArea" localSheetId="5" hidden="1">#REF!</definedName>
    <definedName name="Z_E06AAC6B_EB02_4A68_A314_AB97A5C2BEF4_.wvu.PrintArea" localSheetId="6" hidden="1">#REF!</definedName>
    <definedName name="Z_E06AAC6B_EB02_4A68_A314_AB97A5C2BEF4_.wvu.PrintArea" localSheetId="8" hidden="1">#REF!</definedName>
    <definedName name="Z_E06AAC6B_EB02_4A68_A314_AB97A5C2BEF4_.wvu.PrintArea" localSheetId="9" hidden="1">#REF!</definedName>
    <definedName name="Z_E06AAC6B_EB02_4A68_A314_AB97A5C2BEF4_.wvu.PrintArea" hidden="1">#REF!</definedName>
    <definedName name="Z_ECD51EA2_B32C_11D5_83D3_00B0D09BF4DD_.wvu.Cols" localSheetId="3" hidden="1">'Table 3'!#REF!</definedName>
    <definedName name="Z_ECD51EA2_B32C_11D5_83D3_00B0D09BF4DD_.wvu.Cols" localSheetId="4" hidden="1">'Table 4'!#REF!</definedName>
    <definedName name="Z_ECD51EA2_B32C_11D5_83D3_00B0D09BF4DD_.wvu.Cols" localSheetId="5" hidden="1">'Table 5'!#REF!</definedName>
    <definedName name="Z_ECD51EA2_B32C_11D5_83D3_00B0D09BF4DD_.wvu.Cols" localSheetId="6" hidden="1">'Table 6'!#REF!</definedName>
    <definedName name="Z_ECD51EA2_B32C_11D5_83D3_00B0D09BF4DD_.wvu.Cols" localSheetId="8" hidden="1">'Table 8'!#REF!</definedName>
    <definedName name="Z_ECD51EA2_B32C_11D5_83D3_00B0D09BF4DD_.wvu.Cols" localSheetId="9" hidden="1">'Table 9'!#REF!</definedName>
    <definedName name="Z_ECD51EA2_B32C_11D5_83D3_00B0D09BF4DD_.wvu.PrintArea" localSheetId="3" hidden="1">'Table 3'!#REF!</definedName>
    <definedName name="Z_ECD51EA2_B32C_11D5_83D3_00B0D09BF4DD_.wvu.PrintArea" localSheetId="4" hidden="1">'Table 4'!#REF!</definedName>
    <definedName name="Z_ECD51EA2_B32C_11D5_83D3_00B0D09BF4DD_.wvu.PrintArea" localSheetId="5" hidden="1">'Table 5'!#REF!</definedName>
    <definedName name="Z_ECD51EA2_B32C_11D5_83D3_00B0D09BF4DD_.wvu.PrintArea" localSheetId="6" hidden="1">'Table 6'!#REF!</definedName>
    <definedName name="Z_ECD51EA2_B32C_11D5_83D3_00B0D09BF4DD_.wvu.PrintArea" localSheetId="8" hidden="1">'Table 8'!#REF!</definedName>
    <definedName name="Z_ECD51EA2_B32C_11D5_83D3_00B0D09BF4DD_.wvu.PrintArea" localSheetId="9" hidden="1">'Table 9'!#REF!</definedName>
    <definedName name="Z_ECD51EA2_B32C_11D5_83D3_00B0D09BF4DD_.wvu.PrintTitles" localSheetId="3" hidden="1">'Table 3'!#REF!</definedName>
    <definedName name="Z_ECD51EA2_B32C_11D5_83D3_00B0D09BF4DD_.wvu.PrintTitles" localSheetId="4" hidden="1">'Table 4'!#REF!</definedName>
    <definedName name="Z_ECD51EA2_B32C_11D5_83D3_00B0D09BF4DD_.wvu.PrintTitles" localSheetId="5" hidden="1">'Table 5'!#REF!</definedName>
    <definedName name="Z_ECD51EA2_B32C_11D5_83D3_00B0D09BF4DD_.wvu.PrintTitles" localSheetId="6" hidden="1">'Table 6'!#REF!</definedName>
    <definedName name="Z_ECD51EA2_B32C_11D5_83D3_00B0D09BF4DD_.wvu.PrintTitles" localSheetId="8" hidden="1">'Table 8'!#REF!</definedName>
    <definedName name="Z_ECD51EA2_B32C_11D5_83D3_00B0D09BF4DD_.wvu.PrintTitles" localSheetId="9" hidden="1">'Table 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16" l="1"/>
  <c r="N36" i="16" s="1"/>
  <c r="M35" i="16"/>
  <c r="N35" i="16" s="1"/>
  <c r="M34" i="16"/>
  <c r="N34" i="16" s="1"/>
  <c r="M33" i="16"/>
  <c r="N33" i="16" s="1"/>
  <c r="I30" i="16"/>
  <c r="H30" i="16"/>
  <c r="G30" i="16"/>
  <c r="E30" i="16"/>
  <c r="L21" i="16"/>
  <c r="J21" i="16"/>
  <c r="I21" i="16"/>
  <c r="F21" i="16"/>
  <c r="K12" i="16"/>
  <c r="I12" i="16"/>
  <c r="H12" i="16"/>
  <c r="G12" i="16"/>
  <c r="F12" i="16"/>
  <c r="E12" i="16"/>
  <c r="M78" i="15"/>
  <c r="N78" i="15" s="1"/>
  <c r="M77" i="15"/>
  <c r="N77" i="15" s="1"/>
  <c r="M76" i="15"/>
  <c r="N76" i="15" s="1"/>
  <c r="M75" i="15"/>
  <c r="N75" i="15" s="1"/>
  <c r="K61" i="15"/>
  <c r="G61" i="15"/>
  <c r="O50" i="15"/>
  <c r="F50" i="15"/>
  <c r="G50" i="15"/>
  <c r="M71" i="15" l="1"/>
  <c r="H61" i="15"/>
  <c r="L61" i="15"/>
  <c r="M11" i="15"/>
  <c r="M15" i="15"/>
  <c r="N15" i="15" s="1"/>
  <c r="F61" i="15"/>
  <c r="F74" i="15" s="1"/>
  <c r="F79" i="15" s="1"/>
  <c r="N30" i="15"/>
  <c r="G74" i="15"/>
  <c r="G79" i="15" s="1"/>
  <c r="H50" i="15"/>
  <c r="M14" i="15"/>
  <c r="I50" i="15"/>
  <c r="N13" i="15"/>
  <c r="I61" i="15"/>
  <c r="M67" i="15"/>
  <c r="N67" i="15" s="1"/>
  <c r="M69" i="15"/>
  <c r="N69" i="15" s="1"/>
  <c r="J50" i="15"/>
  <c r="M12" i="15"/>
  <c r="M18" i="15"/>
  <c r="N18" i="15" s="1"/>
  <c r="M20" i="15"/>
  <c r="N20" i="15" s="1"/>
  <c r="M22" i="15"/>
  <c r="N22" i="15" s="1"/>
  <c r="M24" i="15"/>
  <c r="N24" i="15" s="1"/>
  <c r="M26" i="15"/>
  <c r="N26" i="15" s="1"/>
  <c r="M28" i="15"/>
  <c r="N28" i="15" s="1"/>
  <c r="M30" i="15"/>
  <c r="M32" i="15"/>
  <c r="N32" i="15" s="1"/>
  <c r="M34" i="15"/>
  <c r="N34" i="15" s="1"/>
  <c r="M36" i="15"/>
  <c r="N36" i="15" s="1"/>
  <c r="M38" i="15"/>
  <c r="N38" i="15" s="1"/>
  <c r="M40" i="15"/>
  <c r="N40" i="15" s="1"/>
  <c r="M42" i="15"/>
  <c r="N42" i="15" s="1"/>
  <c r="M44" i="15"/>
  <c r="N44" i="15" s="1"/>
  <c r="M46" i="15"/>
  <c r="N46" i="15" s="1"/>
  <c r="M48" i="15"/>
  <c r="N48" i="15" s="1"/>
  <c r="J61" i="15"/>
  <c r="M65" i="15"/>
  <c r="N65" i="15" s="1"/>
  <c r="E61" i="15"/>
  <c r="M63" i="15"/>
  <c r="N63" i="15" s="1"/>
  <c r="L50" i="15"/>
  <c r="L74" i="15" s="1"/>
  <c r="L79" i="15" s="1"/>
  <c r="E50" i="15"/>
  <c r="M13" i="15"/>
  <c r="N71" i="15"/>
  <c r="K50" i="15"/>
  <c r="K74" i="15" s="1"/>
  <c r="K79" i="15" s="1"/>
  <c r="N11" i="15"/>
  <c r="M10" i="15"/>
  <c r="N10" i="15" s="1"/>
  <c r="M16" i="15"/>
  <c r="N16" i="15" s="1"/>
  <c r="M19" i="15"/>
  <c r="N19" i="15" s="1"/>
  <c r="M21" i="15"/>
  <c r="N21" i="15" s="1"/>
  <c r="M23" i="15"/>
  <c r="N23" i="15" s="1"/>
  <c r="M25" i="15"/>
  <c r="N25" i="15" s="1"/>
  <c r="M27" i="15"/>
  <c r="N27" i="15" s="1"/>
  <c r="M29" i="15"/>
  <c r="N29" i="15" s="1"/>
  <c r="M31" i="15"/>
  <c r="N31" i="15" s="1"/>
  <c r="M33" i="15"/>
  <c r="N33" i="15" s="1"/>
  <c r="M35" i="15"/>
  <c r="N35" i="15" s="1"/>
  <c r="M37" i="15"/>
  <c r="N37" i="15" s="1"/>
  <c r="M39" i="15"/>
  <c r="N39" i="15" s="1"/>
  <c r="M41" i="15"/>
  <c r="N41" i="15" s="1"/>
  <c r="M43" i="15"/>
  <c r="N43" i="15" s="1"/>
  <c r="M45" i="15"/>
  <c r="N45" i="15" s="1"/>
  <c r="M47" i="15"/>
  <c r="N47" i="15" s="1"/>
  <c r="M49" i="15"/>
  <c r="N49" i="15" s="1"/>
  <c r="E21" i="16"/>
  <c r="G21" i="16"/>
  <c r="L12" i="16"/>
  <c r="N28" i="16"/>
  <c r="N29" i="16"/>
  <c r="M10" i="16"/>
  <c r="N10" i="16" s="1"/>
  <c r="M18" i="16"/>
  <c r="N18" i="16" s="1"/>
  <c r="M19" i="16"/>
  <c r="N19" i="16" s="1"/>
  <c r="M27" i="16"/>
  <c r="N27" i="16" s="1"/>
  <c r="M28" i="16"/>
  <c r="M29" i="16"/>
  <c r="N31" i="16"/>
  <c r="K30" i="16"/>
  <c r="H21" i="16"/>
  <c r="H32" i="16" s="1"/>
  <c r="M31" i="16"/>
  <c r="J30" i="16"/>
  <c r="K21" i="16"/>
  <c r="E32" i="16"/>
  <c r="M24" i="16"/>
  <c r="N24" i="16" s="1"/>
  <c r="M25" i="16"/>
  <c r="N25" i="16" s="1"/>
  <c r="M26" i="16"/>
  <c r="G32" i="16"/>
  <c r="N11" i="16"/>
  <c r="M11" i="16"/>
  <c r="I32" i="16"/>
  <c r="N20" i="16"/>
  <c r="L30" i="16"/>
  <c r="L32" i="16" s="1"/>
  <c r="J12" i="16"/>
  <c r="J32" i="16" s="1"/>
  <c r="M15" i="16"/>
  <c r="N15" i="16" s="1"/>
  <c r="M16" i="16"/>
  <c r="N16" i="16" s="1"/>
  <c r="M17" i="16"/>
  <c r="N17" i="16" s="1"/>
  <c r="M20" i="16"/>
  <c r="F30" i="16"/>
  <c r="F32" i="16" s="1"/>
  <c r="N26" i="16"/>
  <c r="M9" i="16"/>
  <c r="M14" i="16"/>
  <c r="M23" i="16"/>
  <c r="N23" i="16" s="1"/>
  <c r="N12" i="15"/>
  <c r="N14" i="15"/>
  <c r="M9" i="15"/>
  <c r="M17" i="15"/>
  <c r="N17" i="15" s="1"/>
  <c r="M62" i="15"/>
  <c r="M64" i="15"/>
  <c r="N64" i="15" s="1"/>
  <c r="M66" i="15"/>
  <c r="N66" i="15" s="1"/>
  <c r="M68" i="15"/>
  <c r="N68" i="15" s="1"/>
  <c r="M70" i="15"/>
  <c r="N70" i="15" s="1"/>
  <c r="M72" i="15"/>
  <c r="N72" i="15" s="1"/>
  <c r="H74" i="15" l="1"/>
  <c r="H79" i="15" s="1"/>
  <c r="E74" i="15"/>
  <c r="E79" i="15" s="1"/>
  <c r="J74" i="15"/>
  <c r="J79" i="15" s="1"/>
  <c r="M61" i="15"/>
  <c r="I74" i="15"/>
  <c r="I79" i="15" s="1"/>
  <c r="K32" i="16"/>
  <c r="K37" i="16"/>
  <c r="M30" i="16"/>
  <c r="M21" i="16"/>
  <c r="M12" i="16"/>
  <c r="L37" i="16"/>
  <c r="F37" i="16"/>
  <c r="N30" i="16"/>
  <c r="G37" i="16"/>
  <c r="H37" i="16"/>
  <c r="J37" i="16"/>
  <c r="E37" i="16"/>
  <c r="I37" i="16"/>
  <c r="N14" i="16"/>
  <c r="N21" i="16" s="1"/>
  <c r="N9" i="16"/>
  <c r="N12" i="16" s="1"/>
  <c r="N62" i="15"/>
  <c r="N61" i="15" s="1"/>
  <c r="M50" i="15"/>
  <c r="M74" i="15" s="1"/>
  <c r="M79" i="15" s="1"/>
  <c r="N9" i="15"/>
  <c r="N50" i="15" s="1"/>
  <c r="N74" i="15" s="1"/>
  <c r="N79" i="15" s="1"/>
  <c r="M32" i="16" l="1"/>
  <c r="M37" i="16"/>
  <c r="N32" i="16"/>
  <c r="N37" i="16" l="1"/>
  <c r="F35" i="14" l="1"/>
  <c r="P34" i="14"/>
  <c r="P33" i="14"/>
  <c r="J33" i="14"/>
  <c r="P32" i="14"/>
  <c r="J32" i="14"/>
  <c r="P31" i="14"/>
  <c r="J31" i="14"/>
  <c r="O30" i="14"/>
  <c r="J30" i="14"/>
  <c r="H30" i="14"/>
  <c r="F30" i="14"/>
  <c r="D30" i="14"/>
  <c r="I29" i="14"/>
  <c r="I35" i="14" s="1"/>
  <c r="F29" i="14"/>
  <c r="J28" i="14"/>
  <c r="I27" i="14"/>
  <c r="E27" i="14"/>
  <c r="E35" i="14" s="1"/>
  <c r="J26" i="14"/>
  <c r="J25" i="14"/>
  <c r="J24" i="14"/>
  <c r="J23" i="14"/>
  <c r="G22" i="14"/>
  <c r="G27" i="14" s="1"/>
  <c r="E22" i="14"/>
  <c r="J20" i="14"/>
  <c r="J19" i="14"/>
  <c r="J18" i="14"/>
  <c r="J17" i="14"/>
  <c r="J16" i="14"/>
  <c r="H22" i="14"/>
  <c r="H27" i="14" s="1"/>
  <c r="H29" i="14" s="1"/>
  <c r="H35" i="14" s="1"/>
  <c r="H7" i="14"/>
  <c r="J7" i="14"/>
  <c r="D19" i="13"/>
  <c r="E19" i="13"/>
  <c r="F19" i="13" s="1"/>
  <c r="G19" i="13"/>
  <c r="I19" i="13"/>
  <c r="J19" i="13"/>
  <c r="K19" i="13"/>
  <c r="L19" i="13" s="1"/>
  <c r="L18" i="13"/>
  <c r="H18" i="13"/>
  <c r="F18" i="13"/>
  <c r="L17" i="13"/>
  <c r="H17" i="13"/>
  <c r="F17" i="13"/>
  <c r="L16" i="13"/>
  <c r="H16" i="13"/>
  <c r="F16" i="13"/>
  <c r="L15" i="13"/>
  <c r="H15" i="13"/>
  <c r="F15" i="13"/>
  <c r="L14" i="13"/>
  <c r="H14" i="13"/>
  <c r="F14" i="13"/>
  <c r="L13" i="13"/>
  <c r="H13" i="13"/>
  <c r="F13" i="13"/>
  <c r="L12" i="13"/>
  <c r="H12" i="13"/>
  <c r="F12" i="13"/>
  <c r="L11" i="13"/>
  <c r="H11" i="13"/>
  <c r="L102" i="12"/>
  <c r="G102" i="12"/>
  <c r="H101" i="12"/>
  <c r="L100" i="12"/>
  <c r="I99" i="12"/>
  <c r="G99" i="12"/>
  <c r="L98" i="12"/>
  <c r="I98" i="12"/>
  <c r="L97" i="12"/>
  <c r="I97" i="12"/>
  <c r="G97" i="12"/>
  <c r="L96" i="12"/>
  <c r="I96" i="12"/>
  <c r="G96" i="12"/>
  <c r="L95" i="12"/>
  <c r="I94" i="12"/>
  <c r="E92" i="12"/>
  <c r="L91" i="12"/>
  <c r="I91" i="12"/>
  <c r="L90" i="12"/>
  <c r="I90" i="12"/>
  <c r="L89" i="12"/>
  <c r="I89" i="12"/>
  <c r="G89" i="12"/>
  <c r="L88" i="12"/>
  <c r="I88" i="12"/>
  <c r="G88" i="12"/>
  <c r="L87" i="12"/>
  <c r="I86" i="12"/>
  <c r="K92" i="12"/>
  <c r="H92" i="12"/>
  <c r="H83" i="12"/>
  <c r="L82" i="12"/>
  <c r="I82" i="12"/>
  <c r="G82" i="12"/>
  <c r="L81" i="12"/>
  <c r="I80" i="12"/>
  <c r="F83" i="12"/>
  <c r="L75" i="12"/>
  <c r="G75" i="12"/>
  <c r="I74" i="12"/>
  <c r="G74" i="12"/>
  <c r="I73" i="12"/>
  <c r="G73" i="12"/>
  <c r="I72" i="12"/>
  <c r="L71" i="12"/>
  <c r="I71" i="12"/>
  <c r="G71" i="12"/>
  <c r="I70" i="12"/>
  <c r="G70" i="12"/>
  <c r="I69" i="12"/>
  <c r="G69" i="12"/>
  <c r="I68" i="12"/>
  <c r="G67" i="12"/>
  <c r="I67" i="12"/>
  <c r="L66" i="12"/>
  <c r="G66" i="12"/>
  <c r="I66" i="12"/>
  <c r="L65" i="12"/>
  <c r="G65" i="12"/>
  <c r="I65" i="12"/>
  <c r="L64" i="12"/>
  <c r="J63" i="12"/>
  <c r="I50" i="12"/>
  <c r="G50" i="12"/>
  <c r="L49" i="12"/>
  <c r="G49" i="12"/>
  <c r="L48" i="12"/>
  <c r="G48" i="12"/>
  <c r="L47" i="12"/>
  <c r="G47" i="12"/>
  <c r="I47" i="12"/>
  <c r="I46" i="12"/>
  <c r="I45" i="12"/>
  <c r="L44" i="12"/>
  <c r="G43" i="12"/>
  <c r="I42" i="12"/>
  <c r="L41" i="12"/>
  <c r="I41" i="12"/>
  <c r="I40" i="12"/>
  <c r="L39" i="12"/>
  <c r="I39" i="12"/>
  <c r="I38" i="12"/>
  <c r="L37" i="12"/>
  <c r="G37" i="12"/>
  <c r="G36" i="12"/>
  <c r="G35" i="12"/>
  <c r="G34" i="12"/>
  <c r="G33" i="12"/>
  <c r="G32" i="12"/>
  <c r="G31" i="12"/>
  <c r="G30" i="12"/>
  <c r="I29" i="12"/>
  <c r="G29" i="12"/>
  <c r="G28" i="12"/>
  <c r="L27" i="12"/>
  <c r="I27" i="12"/>
  <c r="G27" i="12"/>
  <c r="G26" i="12"/>
  <c r="L25" i="12"/>
  <c r="I25" i="12"/>
  <c r="G25" i="12"/>
  <c r="I24" i="12"/>
  <c r="I23" i="12"/>
  <c r="G23" i="12"/>
  <c r="G22" i="12"/>
  <c r="G21" i="12"/>
  <c r="I21" i="12"/>
  <c r="I20" i="12"/>
  <c r="L19" i="12"/>
  <c r="G19" i="12"/>
  <c r="I19" i="12"/>
  <c r="I18" i="12"/>
  <c r="G17" i="12"/>
  <c r="I16" i="12"/>
  <c r="G16" i="12"/>
  <c r="G15" i="12"/>
  <c r="I13" i="12"/>
  <c r="G12" i="12"/>
  <c r="I12" i="12"/>
  <c r="L11" i="12"/>
  <c r="G11" i="12"/>
  <c r="J51" i="12"/>
  <c r="J77" i="12" s="1"/>
  <c r="F51" i="12"/>
  <c r="M58" i="11"/>
  <c r="I58" i="11"/>
  <c r="G58" i="11"/>
  <c r="L55" i="11"/>
  <c r="I57" i="11"/>
  <c r="G57" i="11"/>
  <c r="I56" i="11"/>
  <c r="G56" i="11"/>
  <c r="E55" i="11"/>
  <c r="M54" i="11"/>
  <c r="I54" i="11"/>
  <c r="G54" i="11"/>
  <c r="N53" i="11"/>
  <c r="L53" i="11"/>
  <c r="J53" i="11"/>
  <c r="H53" i="11"/>
  <c r="F53" i="11"/>
  <c r="G53" i="11" s="1"/>
  <c r="E53" i="11"/>
  <c r="M50" i="11"/>
  <c r="M49" i="11"/>
  <c r="G49" i="11"/>
  <c r="I49" i="11"/>
  <c r="M48" i="11"/>
  <c r="M47" i="11"/>
  <c r="I47" i="11"/>
  <c r="I46" i="11"/>
  <c r="G46" i="11"/>
  <c r="I45" i="11"/>
  <c r="G45" i="11"/>
  <c r="M44" i="11"/>
  <c r="I44" i="11"/>
  <c r="G44" i="11"/>
  <c r="I43" i="11"/>
  <c r="G43" i="11"/>
  <c r="M42" i="11"/>
  <c r="G42" i="11"/>
  <c r="M41" i="11"/>
  <c r="I41" i="11"/>
  <c r="G41" i="11"/>
  <c r="M40" i="11"/>
  <c r="M39" i="11"/>
  <c r="I39" i="11"/>
  <c r="I38" i="11"/>
  <c r="M37" i="11"/>
  <c r="I37" i="11"/>
  <c r="G37" i="11"/>
  <c r="I36" i="11"/>
  <c r="G36" i="11"/>
  <c r="M35" i="11"/>
  <c r="I35" i="11"/>
  <c r="G35" i="11"/>
  <c r="I34" i="11"/>
  <c r="G34" i="11"/>
  <c r="I33" i="11"/>
  <c r="G33" i="11"/>
  <c r="G32" i="11"/>
  <c r="M31" i="11"/>
  <c r="I31" i="11"/>
  <c r="G31" i="11"/>
  <c r="M30" i="11"/>
  <c r="M29" i="11"/>
  <c r="I29" i="11"/>
  <c r="I28" i="11"/>
  <c r="I27" i="11"/>
  <c r="G27" i="11"/>
  <c r="I26" i="11"/>
  <c r="G26" i="11"/>
  <c r="I25" i="11"/>
  <c r="G25" i="11"/>
  <c r="M24" i="11"/>
  <c r="I24" i="11"/>
  <c r="G24" i="11"/>
  <c r="M23" i="11"/>
  <c r="I23" i="11"/>
  <c r="M22" i="11"/>
  <c r="I21" i="11"/>
  <c r="I20" i="11"/>
  <c r="I19" i="11"/>
  <c r="I18" i="11"/>
  <c r="G18" i="11"/>
  <c r="I17" i="11"/>
  <c r="G17" i="11"/>
  <c r="G16" i="11"/>
  <c r="I16" i="11"/>
  <c r="I15" i="11"/>
  <c r="G15" i="11"/>
  <c r="G14" i="11"/>
  <c r="M13" i="11"/>
  <c r="G13" i="11"/>
  <c r="M12" i="11"/>
  <c r="I12" i="11"/>
  <c r="M11" i="11"/>
  <c r="I11" i="11"/>
  <c r="G11" i="11"/>
  <c r="M10" i="11"/>
  <c r="L52" i="11"/>
  <c r="J52" i="11"/>
  <c r="F52" i="11"/>
  <c r="E52" i="11"/>
  <c r="E59" i="11" s="1"/>
  <c r="O35" i="14" l="1"/>
  <c r="J14" i="14"/>
  <c r="P14" i="14" s="1"/>
  <c r="P22" i="14"/>
  <c r="G29" i="14"/>
  <c r="G35" i="14"/>
  <c r="D35" i="14"/>
  <c r="J22" i="14"/>
  <c r="J27" i="14" s="1"/>
  <c r="P7" i="14"/>
  <c r="E29" i="14"/>
  <c r="N30" i="14"/>
  <c r="P30" i="14" s="1"/>
  <c r="D22" i="14"/>
  <c r="D27" i="14" s="1"/>
  <c r="D29" i="14" s="1"/>
  <c r="K55" i="11"/>
  <c r="I53" i="11"/>
  <c r="M57" i="11"/>
  <c r="J55" i="11"/>
  <c r="J59" i="11" s="1"/>
  <c r="H19" i="13"/>
  <c r="F11" i="13"/>
  <c r="L42" i="12"/>
  <c r="G14" i="12"/>
  <c r="L15" i="12"/>
  <c r="L17" i="12"/>
  <c r="L26" i="12"/>
  <c r="I34" i="12"/>
  <c r="G46" i="12"/>
  <c r="L86" i="12"/>
  <c r="I11" i="12"/>
  <c r="I100" i="12"/>
  <c r="E51" i="12"/>
  <c r="L13" i="12"/>
  <c r="I14" i="12"/>
  <c r="L18" i="12"/>
  <c r="L20" i="12"/>
  <c r="G39" i="12"/>
  <c r="L74" i="12"/>
  <c r="J83" i="12"/>
  <c r="I81" i="12"/>
  <c r="E101" i="12"/>
  <c r="G95" i="12"/>
  <c r="L99" i="12"/>
  <c r="K51" i="12"/>
  <c r="L22" i="12"/>
  <c r="G24" i="12"/>
  <c r="I30" i="12"/>
  <c r="L67" i="12"/>
  <c r="L68" i="12"/>
  <c r="H63" i="12"/>
  <c r="K83" i="12"/>
  <c r="L80" i="12"/>
  <c r="F92" i="12"/>
  <c r="F101" i="12"/>
  <c r="I95" i="12"/>
  <c r="G10" i="12"/>
  <c r="L16" i="12"/>
  <c r="L23" i="12"/>
  <c r="I32" i="12"/>
  <c r="I36" i="12"/>
  <c r="I48" i="12"/>
  <c r="I64" i="12"/>
  <c r="E63" i="12"/>
  <c r="L72" i="12"/>
  <c r="I75" i="12"/>
  <c r="G85" i="12"/>
  <c r="H103" i="12"/>
  <c r="I102" i="12"/>
  <c r="L31" i="12"/>
  <c r="H51" i="12"/>
  <c r="G13" i="12"/>
  <c r="L14" i="12"/>
  <c r="I15" i="12"/>
  <c r="I17" i="12"/>
  <c r="G18" i="12"/>
  <c r="G20" i="12"/>
  <c r="I22" i="12"/>
  <c r="L28" i="12"/>
  <c r="L29" i="12"/>
  <c r="L33" i="12"/>
  <c r="G41" i="12"/>
  <c r="G44" i="12"/>
  <c r="L50" i="12"/>
  <c r="F63" i="12"/>
  <c r="G64" i="12"/>
  <c r="K63" i="12"/>
  <c r="L63" i="12" s="1"/>
  <c r="I92" i="12"/>
  <c r="J101" i="12"/>
  <c r="I101" i="12"/>
  <c r="L10" i="12"/>
  <c r="L35" i="12"/>
  <c r="G90" i="12"/>
  <c r="I28" i="12"/>
  <c r="I10" i="12"/>
  <c r="L12" i="12"/>
  <c r="L21" i="12"/>
  <c r="I26" i="12"/>
  <c r="E83" i="12"/>
  <c r="G83" i="12" s="1"/>
  <c r="J92" i="12"/>
  <c r="I87" i="12"/>
  <c r="K101" i="12"/>
  <c r="L94" i="12"/>
  <c r="G98" i="12"/>
  <c r="L38" i="12"/>
  <c r="L40" i="12"/>
  <c r="I43" i="12"/>
  <c r="L45" i="12"/>
  <c r="L69" i="12"/>
  <c r="L70" i="12"/>
  <c r="L73" i="12"/>
  <c r="G81" i="12"/>
  <c r="I85" i="12"/>
  <c r="G87" i="12"/>
  <c r="G100" i="12"/>
  <c r="L30" i="12"/>
  <c r="L32" i="12"/>
  <c r="L34" i="12"/>
  <c r="L36" i="12"/>
  <c r="I37" i="12"/>
  <c r="G42" i="12"/>
  <c r="I44" i="12"/>
  <c r="I49" i="12"/>
  <c r="G68" i="12"/>
  <c r="G72" i="12"/>
  <c r="G80" i="12"/>
  <c r="G94" i="12"/>
  <c r="I31" i="12"/>
  <c r="I33" i="12"/>
  <c r="I35" i="12"/>
  <c r="G38" i="12"/>
  <c r="G40" i="12"/>
  <c r="L43" i="12"/>
  <c r="G45" i="12"/>
  <c r="L46" i="12"/>
  <c r="L85" i="12"/>
  <c r="G86" i="12"/>
  <c r="G91" i="12"/>
  <c r="L24" i="12"/>
  <c r="M55" i="11"/>
  <c r="L59" i="11"/>
  <c r="G52" i="11"/>
  <c r="G12" i="11"/>
  <c r="I14" i="11"/>
  <c r="G23" i="11"/>
  <c r="M28" i="11"/>
  <c r="G30" i="11"/>
  <c r="I32" i="11"/>
  <c r="M38" i="11"/>
  <c r="G40" i="11"/>
  <c r="I42" i="11"/>
  <c r="M46" i="11"/>
  <c r="G48" i="11"/>
  <c r="G50" i="11"/>
  <c r="I13" i="11"/>
  <c r="M17" i="11"/>
  <c r="M20" i="11"/>
  <c r="M21" i="11"/>
  <c r="G22" i="11"/>
  <c r="M27" i="11"/>
  <c r="G29" i="11"/>
  <c r="M36" i="11"/>
  <c r="G39" i="11"/>
  <c r="M45" i="11"/>
  <c r="G47" i="11"/>
  <c r="F55" i="11"/>
  <c r="G55" i="11" s="1"/>
  <c r="M56" i="11"/>
  <c r="G10" i="11"/>
  <c r="M16" i="11"/>
  <c r="M19" i="11"/>
  <c r="M26" i="11"/>
  <c r="G28" i="11"/>
  <c r="I30" i="11"/>
  <c r="M34" i="11"/>
  <c r="G38" i="11"/>
  <c r="I40" i="11"/>
  <c r="I48" i="11"/>
  <c r="I50" i="11"/>
  <c r="K52" i="11"/>
  <c r="M52" i="11" s="1"/>
  <c r="H52" i="11"/>
  <c r="I10" i="11"/>
  <c r="M15" i="11"/>
  <c r="M18" i="11"/>
  <c r="G20" i="11"/>
  <c r="G21" i="11"/>
  <c r="I22" i="11"/>
  <c r="M25" i="11"/>
  <c r="M33" i="11"/>
  <c r="M43" i="11"/>
  <c r="H55" i="11"/>
  <c r="I55" i="11" s="1"/>
  <c r="M14" i="11"/>
  <c r="G19" i="11"/>
  <c r="M32" i="11"/>
  <c r="K53" i="11"/>
  <c r="N35" i="14" l="1"/>
  <c r="P35" i="14" s="1"/>
  <c r="J29" i="14"/>
  <c r="J35" i="14" s="1"/>
  <c r="P27" i="14"/>
  <c r="K103" i="12"/>
  <c r="I63" i="12"/>
  <c r="L51" i="12"/>
  <c r="K77" i="12"/>
  <c r="L77" i="12" s="1"/>
  <c r="G63" i="12"/>
  <c r="I103" i="12"/>
  <c r="E77" i="12"/>
  <c r="G92" i="12"/>
  <c r="L92" i="12"/>
  <c r="G101" i="12"/>
  <c r="I51" i="12"/>
  <c r="H77" i="12"/>
  <c r="F103" i="12"/>
  <c r="J103" i="12"/>
  <c r="L103" i="12" s="1"/>
  <c r="L83" i="12"/>
  <c r="F77" i="12"/>
  <c r="E103" i="12"/>
  <c r="I83" i="12"/>
  <c r="L101" i="12"/>
  <c r="G51" i="12"/>
  <c r="H59" i="11"/>
  <c r="I52" i="11"/>
  <c r="K59" i="11"/>
  <c r="M53" i="11"/>
  <c r="F59" i="11"/>
  <c r="G59" i="11" s="1"/>
  <c r="N37" i="14" l="1"/>
  <c r="G103" i="12"/>
  <c r="G77" i="12"/>
  <c r="I77" i="12"/>
  <c r="M59" i="11"/>
  <c r="I59" i="11"/>
  <c r="E10" i="10" l="1"/>
  <c r="E13" i="10" s="1"/>
  <c r="D13" i="9"/>
  <c r="D5" i="9"/>
  <c r="D17" i="9" s="1"/>
  <c r="D23" i="8"/>
  <c r="D21" i="8"/>
  <c r="D17" i="8"/>
  <c r="D7" i="8"/>
  <c r="D5" i="8"/>
  <c r="E7" i="7"/>
  <c r="E19" i="7" s="1"/>
  <c r="E5" i="7"/>
  <c r="E17" i="6"/>
  <c r="E4" i="6"/>
  <c r="E7" i="5"/>
  <c r="E20" i="4"/>
  <c r="E22" i="4" s="1"/>
  <c r="E18" i="4"/>
  <c r="E14" i="4"/>
  <c r="E8" i="4"/>
  <c r="E4" i="4"/>
</calcChain>
</file>

<file path=xl/sharedStrings.xml><?xml version="1.0" encoding="utf-8"?>
<sst xmlns="http://schemas.openxmlformats.org/spreadsheetml/2006/main" count="673" uniqueCount="296">
  <si>
    <t xml:space="preserve">Table 1: 2024/25 adjusted national budget  </t>
  </si>
  <si>
    <t xml:space="preserve">Appropriation
(ENE) </t>
  </si>
  <si>
    <t>Special appropriation</t>
  </si>
  <si>
    <t>Adjustments appropriation 
(AENE)</t>
  </si>
  <si>
    <t>Adjusted 
appropriation</t>
  </si>
  <si>
    <t>R thousand</t>
  </si>
  <si>
    <r>
      <t xml:space="preserve">Appropriation by vote </t>
    </r>
    <r>
      <rPr>
        <sz val="9"/>
        <rFont val="Calibri"/>
        <family val="2"/>
      </rPr>
      <t xml:space="preserve"> </t>
    </r>
  </si>
  <si>
    <t>Unforeseeable and unavoidable expenditure</t>
  </si>
  <si>
    <t>Self-financing expenditure</t>
  </si>
  <si>
    <t>Declared unspent funds</t>
  </si>
  <si>
    <t>Direct charges against the National Revenue Fund</t>
  </si>
  <si>
    <t>Of which:</t>
  </si>
  <si>
    <t>Debt-service costs</t>
  </si>
  <si>
    <t>National Revenue Fund payments</t>
  </si>
  <si>
    <t>Skills levy and sector education and training authorities</t>
  </si>
  <si>
    <t xml:space="preserve">Subtotal </t>
  </si>
  <si>
    <t>Provisional allocations not assigned to votes</t>
  </si>
  <si>
    <t>Contingency reserve</t>
  </si>
  <si>
    <t>National government projected underspending</t>
  </si>
  <si>
    <t>Local government repayment to the National Revenue Fund</t>
  </si>
  <si>
    <t>Total adjustments expenditure estimate</t>
  </si>
  <si>
    <t>Main budget revenue</t>
  </si>
  <si>
    <t>Tax revenue</t>
  </si>
  <si>
    <t>Non-tax revenue</t>
  </si>
  <si>
    <t>Less: Estimate of Southern Africa Customs Union payments</t>
  </si>
  <si>
    <t>Budget balance</t>
  </si>
  <si>
    <t xml:space="preserve">Table 2: Adjusted appropriations per vote and adjusted estimates of direct charges against the National Revenue Fund </t>
  </si>
  <si>
    <t>Vote number and title</t>
  </si>
  <si>
    <t>2024/25</t>
  </si>
  <si>
    <t>Adjustments appropriation</t>
  </si>
  <si>
    <t>Hide this column</t>
  </si>
  <si>
    <t>Amounts</t>
  </si>
  <si>
    <t xml:space="preserve">   </t>
  </si>
  <si>
    <t xml:space="preserve">  </t>
  </si>
  <si>
    <t>Total</t>
  </si>
  <si>
    <t>Value of</t>
  </si>
  <si>
    <t xml:space="preserve">Total </t>
  </si>
  <si>
    <t>Special</t>
  </si>
  <si>
    <t>announced</t>
  </si>
  <si>
    <t>Unforeseeable</t>
  </si>
  <si>
    <t>Virements</t>
  </si>
  <si>
    <t>Other</t>
  </si>
  <si>
    <t>adjustments</t>
  </si>
  <si>
    <t>Adjusted</t>
  </si>
  <si>
    <t>Appropriation</t>
  </si>
  <si>
    <t xml:space="preserve"> in the budget</t>
  </si>
  <si>
    <t>/Unavoidable</t>
  </si>
  <si>
    <t>and shifts</t>
  </si>
  <si>
    <t>Roll-overs</t>
  </si>
  <si>
    <t>Section 16</t>
  </si>
  <si>
    <t>appropriation</t>
  </si>
  <si>
    <t>The Presidency</t>
  </si>
  <si>
    <r>
      <t xml:space="preserve">Parliament </t>
    </r>
    <r>
      <rPr>
        <vertAlign val="superscript"/>
        <sz val="9"/>
        <rFont val="Aptos Narrow"/>
        <family val="2"/>
        <scheme val="minor"/>
      </rPr>
      <t>1</t>
    </r>
  </si>
  <si>
    <t>Cooperative Governance</t>
  </si>
  <si>
    <t>Government Communication and Information System</t>
  </si>
  <si>
    <t>Home Affairs</t>
  </si>
  <si>
    <t>International Relations and Cooperation</t>
  </si>
  <si>
    <t>National School of Government</t>
  </si>
  <si>
    <t>National Treasury</t>
  </si>
  <si>
    <t>Planning, Monitoring and Evaluation</t>
  </si>
  <si>
    <t>Public Enterprises</t>
  </si>
  <si>
    <t>Public Service and Administration</t>
  </si>
  <si>
    <t>Public Service Commission</t>
  </si>
  <si>
    <t>Public Works and Infrastructure</t>
  </si>
  <si>
    <t>Statistics South Africa</t>
  </si>
  <si>
    <t>Traditional Affairs</t>
  </si>
  <si>
    <t>Basic Education</t>
  </si>
  <si>
    <r>
      <t>Higher Education</t>
    </r>
    <r>
      <rPr>
        <vertAlign val="superscript"/>
        <sz val="9"/>
        <rFont val="Aptos Narrow"/>
        <family val="2"/>
        <scheme val="minor"/>
      </rPr>
      <t xml:space="preserve"> </t>
    </r>
    <r>
      <rPr>
        <vertAlign val="superscript"/>
        <sz val="9"/>
        <rFont val="Calibri"/>
        <family val="2"/>
      </rPr>
      <t>2</t>
    </r>
  </si>
  <si>
    <t>Health</t>
  </si>
  <si>
    <t>Social Development</t>
  </si>
  <si>
    <t>Women, Youth and Persons with Disabilities</t>
  </si>
  <si>
    <t>Civilian Secretariat for the Police Service</t>
  </si>
  <si>
    <t>Correctional Services</t>
  </si>
  <si>
    <t>Defence</t>
  </si>
  <si>
    <t>Independent Police Investigative Directorate</t>
  </si>
  <si>
    <t>Justice and Constitutional Development</t>
  </si>
  <si>
    <t>Military Veterans</t>
  </si>
  <si>
    <t>Office of the Chief Justice</t>
  </si>
  <si>
    <t>Police</t>
  </si>
  <si>
    <t>Agriculture, Land Reform and Rural Development</t>
  </si>
  <si>
    <t>Communications and Digital Technologies</t>
  </si>
  <si>
    <t>Employment and Labour</t>
  </si>
  <si>
    <t>Forestry, Fisheries and the Environment</t>
  </si>
  <si>
    <t>Human Settlements</t>
  </si>
  <si>
    <t>Mineral Resources and Energy</t>
  </si>
  <si>
    <r>
      <t>Science, Technology and Innovation</t>
    </r>
    <r>
      <rPr>
        <vertAlign val="superscript"/>
        <sz val="9"/>
        <rFont val="Calibri"/>
        <family val="2"/>
      </rPr>
      <t xml:space="preserve"> 3</t>
    </r>
  </si>
  <si>
    <t>Small Business Development</t>
  </si>
  <si>
    <t>Sport, Arts and Culture</t>
  </si>
  <si>
    <t>Tourism</t>
  </si>
  <si>
    <t>Trade, Industry and Competition</t>
  </si>
  <si>
    <t>Transport</t>
  </si>
  <si>
    <t>Water and Sanitation</t>
  </si>
  <si>
    <t xml:space="preserve">Total appropriation by vote </t>
  </si>
  <si>
    <t>Plus:</t>
  </si>
  <si>
    <t xml:space="preserve">Total direct charges against the National 
Revenue Fund </t>
  </si>
  <si>
    <t>President and deputy president salaries (The Presidency)</t>
  </si>
  <si>
    <t>Members’ remuneration (Parliament)</t>
  </si>
  <si>
    <t>Debt-service costs (National Treasury)</t>
  </si>
  <si>
    <t>Provincial equitable share (National Treasury)</t>
  </si>
  <si>
    <t>General fuel levy sharing with metropolitan municipalities (National Treasury)</t>
  </si>
  <si>
    <t>National Revenue Fund payments (National Treasury)</t>
  </si>
  <si>
    <t>Auditor-General of South Africa (National Treasury)</t>
  </si>
  <si>
    <t>Skills levy and sector education and training authorities (Higher Education)</t>
  </si>
  <si>
    <t>Magistrates’ salaries (Justice and Constitutional Development)</t>
  </si>
  <si>
    <t>Judges’ salaries (Office of the Chief Justice)</t>
  </si>
  <si>
    <t>International Oil Pollution Compensation Fund (Transport)</t>
  </si>
  <si>
    <t>Subtotal</t>
  </si>
  <si>
    <t>Total estimated expenditure</t>
  </si>
  <si>
    <t>1.  Amendments to Parliament’s budget are determined independently of the national government’s budget processes in accordance with the Financial Management of Parliament and Provincial Legislatures Act (2009), as amended.</t>
  </si>
  <si>
    <t xml:space="preserve">2. Formerly Higher Education and Training. The name of the department was amended in terms of proclamation 188 of 2024 published in the Government Gazette on 27 September 2024. The amendment takes effect from the date on which the Adjustments Appropriation Act (2024) is published.
1Formerly Science and Innovation. The name of the department was amended in terms of proclamation 188 of 2024 published in the Government Gazette on 27 September 2024. The amendment takes effect from the date on which the Adjustments Appropriation Act (2024) is published.
 </t>
  </si>
  <si>
    <t xml:space="preserve">3. Formerly Science and Innovation. The name of the department was amended in terms of proclamation 188 of 2024 published in the Government Gazette on 27 September 2024. The amendment takes effect from the date on which the Adjustments Appropriation Act (2024) is published.
 </t>
  </si>
  <si>
    <t>Table 2.1: Adjusted appropriations per economic classification</t>
  </si>
  <si>
    <t>Economic classification</t>
  </si>
  <si>
    <t>Current payments</t>
  </si>
  <si>
    <t>Compensation of employees</t>
  </si>
  <si>
    <t>Goods and services</t>
  </si>
  <si>
    <t>Interest and rent on land</t>
  </si>
  <si>
    <t>Total current payments</t>
  </si>
  <si>
    <t>Transfers and subsidies</t>
  </si>
  <si>
    <t>Provinces and municipalities</t>
  </si>
  <si>
    <t>Departmental agencies and accounts</t>
  </si>
  <si>
    <t>Higher education institutions</t>
  </si>
  <si>
    <t>Foreign governments and international organisations</t>
  </si>
  <si>
    <t>Public corporations and private enterprises</t>
  </si>
  <si>
    <t>Non-profit institutions</t>
  </si>
  <si>
    <t>Households</t>
  </si>
  <si>
    <t>Total transfers and subsidies</t>
  </si>
  <si>
    <t>Payments for capital assets</t>
  </si>
  <si>
    <t>Buildings and other fixed structures</t>
  </si>
  <si>
    <t>Machinery and equipment</t>
  </si>
  <si>
    <t>Heritage assets</t>
  </si>
  <si>
    <t>Specialised military assets</t>
  </si>
  <si>
    <t>Biological assets</t>
  </si>
  <si>
    <t>Land and subsoil assets</t>
  </si>
  <si>
    <t>Software and other intangible assets</t>
  </si>
  <si>
    <t>Total payments for capital assets</t>
  </si>
  <si>
    <t>Total payments for financial assets</t>
  </si>
  <si>
    <t>Table 3: Unforeseeable and Unavoidable expenditure</t>
  </si>
  <si>
    <t>Vote and description of expenditure</t>
  </si>
  <si>
    <r>
      <t xml:space="preserve">Funding for the </t>
    </r>
    <r>
      <rPr>
        <i/>
        <sz val="9"/>
        <rFont val="Calibri"/>
        <family val="2"/>
      </rPr>
      <t>municipal disaster recovery gran</t>
    </r>
    <r>
      <rPr>
        <sz val="9"/>
        <rFont val="Calibri"/>
        <family val="2"/>
      </rPr>
      <t>t for reconstructing and rehabilitating municipal infrastructure damaged by floods in Eastern Cape, Free State, KwaZulu-Natal, Limpopo and Mpumalanga</t>
    </r>
  </si>
  <si>
    <r>
      <t xml:space="preserve">Funding for the </t>
    </r>
    <r>
      <rPr>
        <i/>
        <sz val="9"/>
        <rFont val="Calibri"/>
        <family val="2"/>
      </rPr>
      <t xml:space="preserve">education infrastructure grant </t>
    </r>
    <r>
      <rPr>
        <sz val="9"/>
        <rFont val="Calibri"/>
        <family val="2"/>
      </rPr>
      <t>for reconstructing and rehabilitating infrastructure damaged by floods in Western Cape</t>
    </r>
  </si>
  <si>
    <t xml:space="preserve">Higher Education </t>
  </si>
  <si>
    <t>Funding for new ministries and deputy ministries: R22.127 million for compensation of employees, R6.95 million for goods and services, and R1.77 million for payments for capital assets</t>
  </si>
  <si>
    <r>
      <t xml:space="preserve">Funding for the </t>
    </r>
    <r>
      <rPr>
        <i/>
        <sz val="9"/>
        <rFont val="Calibri"/>
        <family val="2"/>
      </rPr>
      <t>health facility revitalisation grant</t>
    </r>
    <r>
      <rPr>
        <sz val="9"/>
        <rFont val="Calibri"/>
        <family val="2"/>
      </rPr>
      <t xml:space="preserve"> for reconstructing and rehabilitating infrastructure damaged by floods in Western Cape</t>
    </r>
  </si>
  <si>
    <r>
      <t xml:space="preserve">Funding for the </t>
    </r>
    <r>
      <rPr>
        <i/>
        <sz val="9"/>
        <rFont val="Calibri"/>
        <family val="2"/>
      </rPr>
      <t>comprehensive agricultural support programme grant</t>
    </r>
    <r>
      <rPr>
        <sz val="9"/>
        <rFont val="Calibri"/>
        <family val="2"/>
      </rPr>
      <t xml:space="preserve"> (infrastructure) for reconstructing and rehabilitating infrastructure damaged by floods in Western Cape</t>
    </r>
  </si>
  <si>
    <t>Funding for the new deputy ministry: R5.963 million for compensation of employees and R7.104 million for operational costs</t>
  </si>
  <si>
    <r>
      <t xml:space="preserve">Additional funding to replenish the </t>
    </r>
    <r>
      <rPr>
        <i/>
        <sz val="9"/>
        <rFont val="Calibri"/>
        <family val="2"/>
      </rPr>
      <t xml:space="preserve">emergency housing grant </t>
    </r>
    <r>
      <rPr>
        <sz val="9"/>
        <rFont val="Calibri"/>
        <family val="2"/>
      </rPr>
      <t>to fund current shortfalls and outstanding historical intervention</t>
    </r>
  </si>
  <si>
    <t>Funding for the new ministries and deputy ministries: R18.878 million for compensation of employees and R11.884 million for goods and services</t>
  </si>
  <si>
    <r>
      <t xml:space="preserve">Roads maintenance component of the </t>
    </r>
    <r>
      <rPr>
        <i/>
        <sz val="9"/>
        <rFont val="Calibri"/>
        <family val="2"/>
      </rPr>
      <t>provincial roads maintenance</t>
    </r>
    <r>
      <rPr>
        <sz val="9"/>
        <rFont val="Calibri"/>
        <family val="2"/>
      </rPr>
      <t xml:space="preserve"> grant for reconstructing and rehabilitating infrastructure damaged by floods in Western Cape</t>
    </r>
  </si>
  <si>
    <t>Table 4: Use of funds in emergency situations in terms of section 16 of the Public Finance Management Act, 1999</t>
  </si>
  <si>
    <t>Southern African Development Community mission in the Democratic Republic of the Congo (Operation Thiba)</t>
  </si>
  <si>
    <t>Table 5: Appropriation of expenditure announced in the 2024 budget for future allocation</t>
  </si>
  <si>
    <t>South Africa’s G20 presidency events</t>
  </si>
  <si>
    <t xml:space="preserve"> International Relations and Cooperation</t>
  </si>
  <si>
    <t xml:space="preserve">Basic Education </t>
  </si>
  <si>
    <r>
      <rPr>
        <i/>
        <sz val="9"/>
        <color theme="1"/>
        <rFont val="Calibri"/>
        <family val="2"/>
      </rPr>
      <t>Education infrastructure grant</t>
    </r>
    <r>
      <rPr>
        <sz val="9"/>
        <color theme="1"/>
        <rFont val="Calibri"/>
        <family val="2"/>
      </rPr>
      <t xml:space="preserve">: Western Cape rapid schools build programme </t>
    </r>
  </si>
  <si>
    <t>Partially fund the increase in the value of the social relief of distress grant</t>
  </si>
  <si>
    <t>Southern African Development Community mission in Mozambique (Operation Vikela)</t>
  </si>
  <si>
    <t>Security services for South Africa’s G20 presidency events</t>
  </si>
  <si>
    <r>
      <rPr>
        <b/>
        <sz val="9"/>
        <rFont val="Calibri"/>
        <family val="2"/>
      </rPr>
      <t>Table 6</t>
    </r>
    <r>
      <rPr>
        <b/>
        <sz val="9"/>
        <rFont val="Aptos Narrow"/>
        <family val="2"/>
        <scheme val="minor"/>
      </rPr>
      <t>: Shifting of funds between votes</t>
    </r>
  </si>
  <si>
    <t>Funds shifted from the Department of Higher Education to cover foreign exchange losses</t>
  </si>
  <si>
    <t>R27.353 million shifted from the Department of Science, Technology and Innovation for the new ministry of Higher Education. This includes R19.421 million for compensation of employees and R7.932 million for goods and services. An additional R300 million was shifted to the Department of International Relations and Cooperation to cover foreign exchange losses</t>
  </si>
  <si>
    <t>Funds shifted to the Office of the Chief Justice to cover a budget shortfall on compensation of employees</t>
  </si>
  <si>
    <t>Funds shifted from the Department of Military Veterans to cover a budget shortfall on compensation of employees</t>
  </si>
  <si>
    <t>Funds shifted to the Department of Forestry, Fisheries and the Environment for compensation of employees</t>
  </si>
  <si>
    <t>Funds shifted from the Department of Agriculture, Land Reform and Rural Development for compensation of employees</t>
  </si>
  <si>
    <t>Science, Technology and Innovation</t>
  </si>
  <si>
    <t xml:space="preserve">Funds shifted to the Department of Higher Education for the new ministry </t>
  </si>
  <si>
    <t>Table 7:  Rollovers</t>
  </si>
  <si>
    <t>Presidency</t>
  </si>
  <si>
    <t>eCabinet system training</t>
  </si>
  <si>
    <r>
      <t>Funds allocated to the</t>
    </r>
    <r>
      <rPr>
        <i/>
        <sz val="9"/>
        <color theme="1"/>
        <rFont val="Calibri"/>
        <family val="2"/>
      </rPr>
      <t xml:space="preserve"> municipal systems improvement grant </t>
    </r>
    <r>
      <rPr>
        <sz val="9"/>
        <color theme="1"/>
        <rFont val="Calibri"/>
        <family val="2"/>
      </rPr>
      <t>(allocations-in-kind) for goods and services related to the data and records management projects, the smart cities framework and the appointment of a service provider to develop capital expenditure frameworks for 5 intermediate city municipalities</t>
    </r>
  </si>
  <si>
    <t>R90 million towards payments for the procurement of network and storage infrastructure, and R25 million towards goods and services to purchasing Microsoft software licences</t>
  </si>
  <si>
    <r>
      <t xml:space="preserve">R20 million towards the purchase of workbooks and R35.725 million for goods and services for the indirect component of the </t>
    </r>
    <r>
      <rPr>
        <i/>
        <sz val="9"/>
        <color theme="1"/>
        <rFont val="Calibri"/>
        <family val="2"/>
      </rPr>
      <t>school infrastructure backlogs grant</t>
    </r>
    <r>
      <rPr>
        <sz val="9"/>
        <color theme="1"/>
        <rFont val="Calibri"/>
        <family val="2"/>
      </rPr>
      <t xml:space="preserve"> to provincial governments</t>
    </r>
  </si>
  <si>
    <r>
      <t xml:space="preserve">Payment of outstanding/accrued funds for the </t>
    </r>
    <r>
      <rPr>
        <i/>
        <sz val="9"/>
        <color theme="1"/>
        <rFont val="Calibri"/>
        <family val="2"/>
      </rPr>
      <t xml:space="preserve">social relief of distress grant  </t>
    </r>
    <r>
      <rPr>
        <sz val="9"/>
        <color theme="1"/>
        <rFont val="Calibri"/>
        <family val="2"/>
      </rPr>
      <t xml:space="preserve">       
</t>
    </r>
  </si>
  <si>
    <t xml:space="preserve">R5 million transfer payment to the Commission for Gender Equality and R8 million for the payment of contractual obligations and order commitments
</t>
  </si>
  <si>
    <t xml:space="preserve">Payment of accommodation charges and rates and taxes to the Department of Public Works and Infrastructure </t>
  </si>
  <si>
    <r>
      <t xml:space="preserve">R90.045 million towards payments for capital assets for the </t>
    </r>
    <r>
      <rPr>
        <i/>
        <sz val="9"/>
        <color theme="1"/>
        <rFont val="Calibri"/>
        <family val="2"/>
      </rPr>
      <t xml:space="preserve">emergency housing grant </t>
    </r>
    <r>
      <rPr>
        <sz val="9"/>
        <color theme="1"/>
        <rFont val="Calibri"/>
        <family val="2"/>
      </rPr>
      <t xml:space="preserve">and R17.883 million towards goods and services for the launching of an outdoor media campaign
</t>
    </r>
  </si>
  <si>
    <t xml:space="preserve">Transfer payment to the African Diamond Producers Association for international membership fees
</t>
  </si>
  <si>
    <t>R71.764 million towards transfers and subsidies to the Road Traffic Infringement Agency to roll out the administrative adjudication of road traffic offences (AARTO) system, R4.336 million for the payment of outstanding invoices for goods and services delivered by the South African Maritime Safety Authority, and R3 million towards goods and services for a tugboat building project (public-private partnership)</t>
  </si>
  <si>
    <t>Table 8: Self-financing expenditure</t>
  </si>
  <si>
    <t>R130 000 in projected revenue to be generated from advertisements in Vuk’uzenzele newspaper to cover costs related to producing the newspaper. R11.875 million in projected revenue generated from the sub-lease contract with the Border Management Authority to cover shortfalls in relation to office accommodation and back-up inverters in provincial offices, and to alleviate the impact of the cost of the 2024 presidential inauguration</t>
  </si>
  <si>
    <t>Expenditure incurred for issuing official documents, which is defrayed by revenue generated from issuing the documents</t>
  </si>
  <si>
    <t xml:space="preserve">Expenditure related to construction and acquisition projects in Angola, Botswana, India and Italy. Spending is defrayed by revenue generated from the sale of properties in Italy, Namibia and Switzerland
</t>
  </si>
  <si>
    <t>Expenditure for offender gratuities, which is funded from revenue generated from hiring out offenders’ labour</t>
  </si>
  <si>
    <t>Expenditure for defence activities, of which R739.688 million is defrayed from reimbursements from the United Nations and R6.048 million from the sale of equipment and spares procured through the special defence account</t>
  </si>
  <si>
    <t>Trade Industry and Competition</t>
  </si>
  <si>
    <t>R67.415 million for a unitary payment in respect of the public-private partnership for shared campus accommodation. This is funded through unitary payments received from public entities</t>
  </si>
  <si>
    <t>Table 9: Declared unspent funds and projected underspending</t>
  </si>
  <si>
    <t>Unspent funds declared on compensation of employees</t>
  </si>
  <si>
    <r>
      <t xml:space="preserve">Unspent funds declared on the allocation to the Drakenstein local municipality in the </t>
    </r>
    <r>
      <rPr>
        <i/>
        <sz val="9"/>
        <rFont val="Aptos Narrow"/>
        <family val="2"/>
      </rPr>
      <t>regional bulk infrastructure grant</t>
    </r>
    <r>
      <rPr>
        <sz val="9"/>
        <rFont val="Aptos Narrow"/>
        <family val="2"/>
        <scheme val="minor"/>
      </rPr>
      <t>. This is due to a revised implementation plan and cashflow projections for the municipality’s sanitation infrastructure upgrade project, which is funded through the budget facility for infrastructure</t>
    </r>
  </si>
  <si>
    <t>Total declared unspent funds</t>
  </si>
  <si>
    <t>Table 11: Departmental receipts per vote</t>
  </si>
  <si>
    <t>2023/24</t>
  </si>
  <si>
    <t xml:space="preserve"> </t>
  </si>
  <si>
    <t>Outcome</t>
  </si>
  <si>
    <t>Actual receipts</t>
  </si>
  <si>
    <t xml:space="preserve"> Apr 23 –</t>
  </si>
  <si>
    <t>Apr 24 –</t>
  </si>
  <si>
    <t>Sep 23</t>
  </si>
  <si>
    <t>Mar 24</t>
  </si>
  <si>
    <t>Sep 24</t>
  </si>
  <si>
    <t>% of</t>
  </si>
  <si>
    <t>adjusted</t>
  </si>
  <si>
    <t xml:space="preserve"> Apr 23 – </t>
  </si>
  <si>
    <t xml:space="preserve">adjusted </t>
  </si>
  <si>
    <t>Budget</t>
  </si>
  <si>
    <t>estimate</t>
  </si>
  <si>
    <r>
      <t xml:space="preserve">Parliament </t>
    </r>
    <r>
      <rPr>
        <vertAlign val="superscript"/>
        <sz val="8"/>
        <rFont val="Arial Narrow"/>
        <family val="2"/>
      </rPr>
      <t>1</t>
    </r>
  </si>
  <si>
    <t>Total departmental receipts 
as per Adjusted Estimates of 
National Expenditure</t>
  </si>
  <si>
    <t>Plus: Sale of non-core assets</t>
  </si>
  <si>
    <t>Strategic oil reserves</t>
  </si>
  <si>
    <r>
      <t xml:space="preserve">Plus: Public entities conduit </t>
    </r>
    <r>
      <rPr>
        <vertAlign val="superscript"/>
        <sz val="8"/>
        <rFont val="Arial Narrow"/>
        <family val="2"/>
      </rPr>
      <t>2</t>
    </r>
    <r>
      <rPr>
        <sz val="8"/>
        <rFont val="Arial Narrow"/>
        <family val="2"/>
      </rPr>
      <t xml:space="preserve"> receipts</t>
    </r>
  </si>
  <si>
    <t>Independent Communications 
Authority of South Africa</t>
  </si>
  <si>
    <t>Competition Commission</t>
  </si>
  <si>
    <t>Plus: South African Revenue Service departmental receipts collection</t>
  </si>
  <si>
    <t xml:space="preserve">Total departmental and other receipts </t>
  </si>
  <si>
    <t xml:space="preserve">1.  Amendments to Parliaments’ budget are determined independently of the national government’s budget processes in accordance with the 
    Financial Management of Parliament and Provincial Legislatures Act (2009) as amended. </t>
  </si>
  <si>
    <t>2. Receipts for which a department serves as a conduit to deposit funds into the National Revenue Fund and hence included as other 
    receipts for consolidation purposes. These receipts are, however, accordingly excluded from departmental financial statements.</t>
  </si>
  <si>
    <t>Table 10: Expenditure outcome for 2023/24 and actual expenditure for 2024/25</t>
  </si>
  <si>
    <t>Actual expenditure</t>
  </si>
  <si>
    <t>Apr 23 -</t>
  </si>
  <si>
    <t>Apr 24 -</t>
  </si>
  <si>
    <t xml:space="preserve"> Sep 23</t>
  </si>
  <si>
    <t xml:space="preserve"> Sep 24</t>
  </si>
  <si>
    <t xml:space="preserve"> The Presidency </t>
  </si>
  <si>
    <r>
      <t xml:space="preserve"> Parliament </t>
    </r>
    <r>
      <rPr>
        <vertAlign val="superscript"/>
        <sz val="8"/>
        <rFont val="Arial Narrow"/>
        <family val="2"/>
      </rPr>
      <t>1</t>
    </r>
  </si>
  <si>
    <t xml:space="preserve"> Cooperative Governance </t>
  </si>
  <si>
    <t xml:space="preserve"> Government Communication and 
 Information System </t>
  </si>
  <si>
    <t xml:space="preserve"> Home Affairs </t>
  </si>
  <si>
    <t xml:space="preserve"> International Relations and Cooperation </t>
  </si>
  <si>
    <t xml:space="preserve"> National School of Government </t>
  </si>
  <si>
    <t xml:space="preserve"> National Treasury </t>
  </si>
  <si>
    <t xml:space="preserve"> Planning, Monitoring and Evaluation </t>
  </si>
  <si>
    <t xml:space="preserve"> Public Enterprises </t>
  </si>
  <si>
    <t xml:space="preserve"> Public Service and Administration </t>
  </si>
  <si>
    <t xml:space="preserve"> Public Service Commission </t>
  </si>
  <si>
    <t xml:space="preserve"> Public Works and Infrastructure </t>
  </si>
  <si>
    <t xml:space="preserve"> Statistics South Africa </t>
  </si>
  <si>
    <t xml:space="preserve"> Traditional Affairs </t>
  </si>
  <si>
    <t xml:space="preserve"> Basic Education </t>
  </si>
  <si>
    <t xml:space="preserve"> Higher Education</t>
  </si>
  <si>
    <t xml:space="preserve"> Health </t>
  </si>
  <si>
    <t xml:space="preserve"> Social Development </t>
  </si>
  <si>
    <t xml:space="preserve"> Women, Youth and Persons with 
 Disabilities </t>
  </si>
  <si>
    <t xml:space="preserve"> Civilian Secretariat for the Police Service </t>
  </si>
  <si>
    <t xml:space="preserve"> Correctional Services </t>
  </si>
  <si>
    <t xml:space="preserve"> Defence </t>
  </si>
  <si>
    <t xml:space="preserve"> Independent Police Investigative 
 Directorate </t>
  </si>
  <si>
    <t xml:space="preserve"> Justice and Constitutional Development </t>
  </si>
  <si>
    <t xml:space="preserve"> Military Veterans </t>
  </si>
  <si>
    <t xml:space="preserve"> Office of the Chief Justice </t>
  </si>
  <si>
    <t xml:space="preserve"> Police </t>
  </si>
  <si>
    <t xml:space="preserve"> Agriculture, Land Reform and Rural Development </t>
  </si>
  <si>
    <t xml:space="preserve"> Communications and Digital Technologies </t>
  </si>
  <si>
    <t xml:space="preserve"> Employment and Labour </t>
  </si>
  <si>
    <t xml:space="preserve"> Forestry, Fisheries and the Environment</t>
  </si>
  <si>
    <t xml:space="preserve"> Human Settlements </t>
  </si>
  <si>
    <t xml:space="preserve"> Mineral Resources and Energy </t>
  </si>
  <si>
    <t xml:space="preserve"> Science, Technology and Innovation </t>
  </si>
  <si>
    <t xml:space="preserve"> Small Business Development </t>
  </si>
  <si>
    <t xml:space="preserve"> Sport, Arts and Culture </t>
  </si>
  <si>
    <t xml:space="preserve"> Tourism </t>
  </si>
  <si>
    <t xml:space="preserve"> Trade, Industry and Competition </t>
  </si>
  <si>
    <t xml:space="preserve"> Transport </t>
  </si>
  <si>
    <t xml:space="preserve"> Water and Sanitation </t>
  </si>
  <si>
    <t>Table 10: Expenditure outcome for 2023/24 and actual expenditure for 2024/25 (continued)</t>
  </si>
  <si>
    <t>Total direct charges against the National Revenue Fund</t>
  </si>
  <si>
    <t>Members' remuneration (Parliament)</t>
  </si>
  <si>
    <t xml:space="preserve">Section 70 of the Public Finance Management Act (1999) payment: Land and Agricultural Development Bank of South Africa
</t>
  </si>
  <si>
    <t>Magistrates' salaries (Justice and Constitutional Development)</t>
  </si>
  <si>
    <t>Judges' salaries (Office of the Chief Justice and Judicial Administration)</t>
  </si>
  <si>
    <t>Departmental agencies and 
accounts</t>
  </si>
  <si>
    <t>Software and other intangible 
assets</t>
  </si>
  <si>
    <t xml:space="preserve">1.  Amendments to Parliaments’ budget are determined independently of the national government’s budget processes in accordance with the Financial Management of Parliament 
    and Provincial Legislatures Act (2009) as amended. </t>
  </si>
  <si>
    <t/>
  </si>
  <si>
    <t>Higher Education</t>
  </si>
  <si>
    <t>Table 11.1: Departmental receipts per economic classification</t>
  </si>
  <si>
    <t xml:space="preserve">% of </t>
  </si>
  <si>
    <t>Departmental receipts</t>
  </si>
  <si>
    <t>Tax receipts</t>
  </si>
  <si>
    <t xml:space="preserve">Sales of goods and services produced by department </t>
  </si>
  <si>
    <t>Sales of scrap, waste, arms and other used current goods</t>
  </si>
  <si>
    <t>Transfers received</t>
  </si>
  <si>
    <t>Fines, penalties and forfeits</t>
  </si>
  <si>
    <t>Interest, dividends and rent on land</t>
  </si>
  <si>
    <t>Sales of capital assets</t>
  </si>
  <si>
    <t>Transactions in financial assets and liabilities</t>
  </si>
  <si>
    <t>Check</t>
  </si>
  <si>
    <t>Section 16 of the Public Finance Management Act (1999)</t>
  </si>
  <si>
    <t>Expenditure announced in the 2024 Budget for future allocation</t>
  </si>
  <si>
    <t xml:space="preserve">Rollovers </t>
  </si>
  <si>
    <t>Members’ remuneration</t>
  </si>
  <si>
    <t>Judges’ salaries</t>
  </si>
  <si>
    <t>Special Appropriation Bill (2024)</t>
  </si>
  <si>
    <t>Deviation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</si>
</sst>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_ * #,##0_ ;_ * \(#,##0\)_ ;_ * &quot;–&quot;??_ ;_ @_ "/>
    <numFmt numFmtId="165" formatCode="_ * #,##0_)\ ;[Red]_ * \(\ #,##0_ \);_ * &quot;-&quot;_ ;_ @_ "/>
    <numFmt numFmtId="166" formatCode="_ * #,##0_)\ ;\ * \(\ #,##0_ \);_ * &quot;-&quot;_ ;_ @_ "/>
    <numFmt numFmtId="167" formatCode="_ * #,##0.00_)\ ;[Red]_ * \(\ #,##0.00_ \);_ * &quot;-&quot;_ ;_ @_ "/>
    <numFmt numFmtId="168" formatCode="_ * #,##0.00_ ;_ * \(#,##0.00\)_ ;_ * &quot;–&quot;??_ ;_ @_ "/>
    <numFmt numFmtId="169" formatCode="_ * #,##0_)\ ;_ * \(\ #,##0_ \);_ * &quot;-&quot;_ ;_ @_ "/>
    <numFmt numFmtId="170" formatCode="_ * #,##0_ ;_ * \-#,##0_ ;_ * &quot;-&quot;??_ ;_ @_ "/>
    <numFmt numFmtId="171" formatCode="#,##0;\(#,##0\);_ * &quot;–&quot;;_ @\ "/>
    <numFmt numFmtId="172" formatCode="#,##0.00;\(#,##0.00\);_ * &quot;–&quot;;_ @\ "/>
    <numFmt numFmtId="173" formatCode="#\ ###\ ##0_ ;[Red]\(#\ ###\ ##0\)\ "/>
    <numFmt numFmtId="174" formatCode="_(* #,##0_);_(* \(#,##0\);_(* &quot;-&quot;??_);_(@_)"/>
    <numFmt numFmtId="175" formatCode="_ * #,##0.000_ ;_ * \(#,##0.000\)_ ;_ * &quot;–&quot;??_ ;_ @_ "/>
    <numFmt numFmtId="176" formatCode="#,##0.0;\-#,##0.0;&quot;-&quot;"/>
    <numFmt numFmtId="177" formatCode="_ * #,##0_ ;_ * \(#,##0\)_ "/>
    <numFmt numFmtId="178" formatCode="_ * #,##0.00_ ;_ * \-#,##0.00_ ;_ * &quot;-&quot;??_ ;_ @_ "/>
    <numFmt numFmtId="179" formatCode="#,##0.0;\(#,##0.0\);_ * &quot;– &quot;;_ @\ "/>
    <numFmt numFmtId="180" formatCode="_(* #,##0_);_(* \(#,##0\);_(* &quot;–&quot;??_);_(@_)"/>
    <numFmt numFmtId="181" formatCode="_ * #,##0_ ;_ * \(#,##0\)_ ;_ * &quot;-&quot;??_ ;_ @_ "/>
    <numFmt numFmtId="182" formatCode="_ * #,##0.0_ ;_ * \(#,##0.0\)_ ;_ * &quot;–&quot;??_ ;_ @_ "/>
    <numFmt numFmtId="183" formatCode="#,##0.0000;\(#,##0.0000\);_ * &quot;–&quot;;_ @\ "/>
    <numFmt numFmtId="184" formatCode="0.0"/>
    <numFmt numFmtId="185" formatCode="#,##0.0;\(#,##0.0\);_ * &quot;–&quot;;_ @\ "/>
    <numFmt numFmtId="186" formatCode="0.00000000000000000000"/>
    <numFmt numFmtId="187" formatCode="_ * #,##0.00_)\ ;_ * \(\ #,##0.00_ \);_ * &quot;-&quot;_ ;_ @_ "/>
    <numFmt numFmtId="188" formatCode="_ * #,##0.000_)\ ;_ * \(\ #,##0.000_ \);_ * &quot;-&quot;_ ;_ @_ "/>
  </numFmts>
  <fonts count="37">
    <font>
      <sz val="10"/>
      <name val="Arial"/>
      <family val="2"/>
    </font>
    <font>
      <sz val="11"/>
      <color theme="1"/>
      <name val="Aptos Narrow"/>
      <family val="2"/>
      <scheme val="minor"/>
    </font>
    <font>
      <sz val="11"/>
      <color theme="1"/>
      <name val="Aptos Narrow"/>
      <family val="2"/>
      <scheme val="minor"/>
    </font>
    <font>
      <sz val="11"/>
      <color theme="1"/>
      <name val="Aptos Narrow"/>
      <family val="2"/>
      <scheme val="minor"/>
    </font>
    <font>
      <sz val="10"/>
      <name val="Arial"/>
      <family val="2"/>
    </font>
    <font>
      <b/>
      <sz val="9"/>
      <name val="Calibri"/>
      <family val="2"/>
    </font>
    <font>
      <sz val="9"/>
      <name val="Calibri"/>
      <family val="2"/>
    </font>
    <font>
      <sz val="12"/>
      <name val="Arial"/>
      <family val="2"/>
    </font>
    <font>
      <i/>
      <sz val="9"/>
      <name val="Calibri"/>
      <family val="2"/>
    </font>
    <font>
      <sz val="9"/>
      <name val="Aptos Narrow"/>
      <family val="2"/>
      <scheme val="minor"/>
    </font>
    <font>
      <b/>
      <sz val="9"/>
      <name val="Aptos Narrow"/>
      <family val="2"/>
      <scheme val="minor"/>
    </font>
    <font>
      <sz val="9"/>
      <color theme="1"/>
      <name val="Aptos Narrow"/>
      <family val="2"/>
      <scheme val="minor"/>
    </font>
    <font>
      <b/>
      <sz val="9"/>
      <color rgb="FFFF0000"/>
      <name val="Aptos Narrow"/>
      <family val="2"/>
      <scheme val="minor"/>
    </font>
    <font>
      <b/>
      <sz val="9"/>
      <color theme="1"/>
      <name val="Aptos Narrow"/>
      <family val="2"/>
      <scheme val="minor"/>
    </font>
    <font>
      <vertAlign val="superscript"/>
      <sz val="9"/>
      <name val="Aptos Narrow"/>
      <family val="2"/>
      <scheme val="minor"/>
    </font>
    <font>
      <vertAlign val="superscript"/>
      <sz val="9"/>
      <name val="Calibri"/>
      <family val="2"/>
    </font>
    <font>
      <sz val="10"/>
      <name val="Arial Narrow"/>
      <family val="2"/>
    </font>
    <font>
      <sz val="9"/>
      <color theme="1"/>
      <name val="Calibri"/>
      <family val="2"/>
    </font>
    <font>
      <sz val="10"/>
      <color theme="1"/>
      <name val="Calibri"/>
      <family val="2"/>
    </font>
    <font>
      <b/>
      <sz val="9"/>
      <color theme="1"/>
      <name val="Calibri"/>
      <family val="2"/>
    </font>
    <font>
      <i/>
      <sz val="9"/>
      <color theme="1"/>
      <name val="Calibri"/>
      <family val="2"/>
    </font>
    <font>
      <b/>
      <sz val="9"/>
      <color rgb="FF000000"/>
      <name val="Aptos Narrow"/>
      <family val="2"/>
      <scheme val="minor"/>
    </font>
    <font>
      <sz val="9"/>
      <color rgb="FF000000"/>
      <name val="Aptos Narrow"/>
      <family val="2"/>
      <scheme val="minor"/>
    </font>
    <font>
      <b/>
      <sz val="10"/>
      <name val="Arial"/>
      <family val="2"/>
    </font>
    <font>
      <b/>
      <sz val="9"/>
      <color rgb="FF000000"/>
      <name val="Calibri"/>
      <family val="2"/>
    </font>
    <font>
      <sz val="9"/>
      <color rgb="FF000000"/>
      <name val="Calibri"/>
      <family val="2"/>
    </font>
    <font>
      <i/>
      <sz val="9"/>
      <name val="Aptos Narrow"/>
      <family val="2"/>
    </font>
    <font>
      <sz val="8"/>
      <name val="Arial Narrow"/>
      <family val="2"/>
    </font>
    <font>
      <b/>
      <sz val="8"/>
      <name val="Arial Narrow"/>
      <family val="2"/>
    </font>
    <font>
      <b/>
      <sz val="8"/>
      <color indexed="8"/>
      <name val="Arial Narrow"/>
      <family val="2"/>
    </font>
    <font>
      <vertAlign val="superscript"/>
      <sz val="8"/>
      <name val="Arial Narrow"/>
      <family val="2"/>
    </font>
    <font>
      <i/>
      <sz val="8"/>
      <name val="Arial Narrow"/>
      <family val="2"/>
    </font>
    <font>
      <i/>
      <sz val="10"/>
      <name val="Arial"/>
      <family val="2"/>
    </font>
    <font>
      <b/>
      <sz val="9"/>
      <name val="Arial Narrow"/>
      <family val="2"/>
    </font>
    <font>
      <sz val="10"/>
      <name val="MS Sans Serif"/>
      <family val="2"/>
    </font>
    <font>
      <sz val="9"/>
      <name val="Arial Narrow"/>
      <family val="2"/>
    </font>
    <font>
      <b/>
      <sz val="10"/>
      <name val="Arial Narrow"/>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39">
    <border>
      <left/>
      <right/>
      <top/>
      <bottom/>
      <diagonal/>
    </border>
    <border>
      <left/>
      <right/>
      <top style="thin">
        <color indexed="64"/>
      </top>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double">
        <color indexed="64"/>
      </left>
      <right/>
      <top style="thin">
        <color indexed="64"/>
      </top>
      <bottom/>
      <diagonal/>
    </border>
    <border>
      <left style="hair">
        <color indexed="64"/>
      </left>
      <right style="hair">
        <color indexed="64"/>
      </right>
      <top style="hair">
        <color indexed="64"/>
      </top>
      <bottom/>
      <diagonal/>
    </border>
    <border>
      <left style="double">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top style="thin">
        <color auto="1"/>
      </top>
      <bottom style="thin">
        <color auto="1"/>
      </bottom>
      <diagonal/>
    </border>
    <border>
      <left/>
      <right style="hair">
        <color indexed="64"/>
      </right>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auto="1"/>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s>
  <cellStyleXfs count="23">
    <xf numFmtId="0" fontId="0" fillId="0" borderId="0"/>
    <xf numFmtId="0" fontId="4" fillId="0" borderId="0"/>
    <xf numFmtId="0" fontId="7" fillId="0" borderId="0"/>
    <xf numFmtId="0" fontId="7" fillId="0" borderId="0"/>
    <xf numFmtId="0" fontId="3" fillId="0" borderId="0"/>
    <xf numFmtId="0" fontId="4" fillId="0" borderId="0">
      <alignment vertical="top"/>
    </xf>
    <xf numFmtId="0" fontId="7" fillId="0" borderId="0">
      <alignment vertical="top"/>
    </xf>
    <xf numFmtId="0" fontId="4" fillId="0" borderId="0"/>
    <xf numFmtId="0" fontId="4" fillId="0" borderId="0"/>
    <xf numFmtId="43" fontId="16" fillId="0" borderId="0" applyFont="0" applyFill="0" applyBorder="0" applyAlignment="0" applyProtection="0"/>
    <xf numFmtId="0" fontId="7" fillId="0" borderId="0"/>
    <xf numFmtId="0" fontId="7" fillId="0" borderId="0"/>
    <xf numFmtId="0" fontId="3" fillId="0" borderId="0"/>
    <xf numFmtId="0" fontId="18" fillId="0" borderId="0"/>
    <xf numFmtId="0" fontId="4" fillId="0" borderId="0"/>
    <xf numFmtId="0" fontId="7" fillId="0" borderId="0"/>
    <xf numFmtId="0" fontId="4" fillId="0" borderId="0"/>
    <xf numFmtId="0" fontId="3" fillId="0" borderId="0"/>
    <xf numFmtId="178" fontId="4" fillId="0" borderId="0" applyFont="0" applyFill="0" applyBorder="0" applyAlignment="0" applyProtection="0"/>
    <xf numFmtId="0" fontId="2" fillId="0" borderId="0"/>
    <xf numFmtId="0" fontId="34" fillId="0" borderId="0"/>
    <xf numFmtId="43" fontId="7" fillId="0" borderId="0" applyFont="0" applyFill="0" applyBorder="0" applyAlignment="0" applyProtection="0"/>
    <xf numFmtId="0" fontId="1" fillId="0" borderId="0"/>
  </cellStyleXfs>
  <cellXfs count="719">
    <xf numFmtId="0" fontId="0" fillId="0" borderId="0" xfId="0"/>
    <xf numFmtId="0" fontId="5" fillId="0" borderId="0" xfId="1" applyFont="1" applyAlignment="1">
      <alignment horizontal="left"/>
    </xf>
    <xf numFmtId="0" fontId="6" fillId="0" borderId="0" xfId="1" applyFont="1"/>
    <xf numFmtId="0" fontId="6" fillId="0" borderId="0" xfId="0" applyFont="1"/>
    <xf numFmtId="0" fontId="6" fillId="0" borderId="1" xfId="1" applyFont="1" applyBorder="1" applyAlignment="1">
      <alignment vertical="center" wrapText="1"/>
    </xf>
    <xf numFmtId="0" fontId="6" fillId="0" borderId="1" xfId="1" applyFont="1" applyBorder="1" applyAlignment="1">
      <alignment vertical="center"/>
    </xf>
    <xf numFmtId="0" fontId="5" fillId="0" borderId="1" xfId="1" applyFont="1" applyBorder="1" applyAlignment="1">
      <alignment horizontal="right" wrapText="1"/>
    </xf>
    <xf numFmtId="0" fontId="5" fillId="0" borderId="1" xfId="1" applyFont="1" applyBorder="1" applyAlignment="1">
      <alignment horizontal="right" vertical="center" wrapText="1"/>
    </xf>
    <xf numFmtId="0" fontId="5" fillId="0" borderId="0" xfId="1" applyFont="1" applyAlignment="1">
      <alignment horizontal="right" vertical="center" wrapText="1"/>
    </xf>
    <xf numFmtId="0" fontId="6" fillId="0" borderId="0" xfId="0" applyFont="1" applyAlignment="1">
      <alignment vertical="center"/>
    </xf>
    <xf numFmtId="0" fontId="6" fillId="0" borderId="0" xfId="1" applyFont="1" applyAlignment="1">
      <alignment vertical="center" wrapText="1"/>
    </xf>
    <xf numFmtId="0" fontId="6" fillId="0" borderId="0" xfId="1" applyFont="1" applyAlignment="1">
      <alignment vertical="center"/>
    </xf>
    <xf numFmtId="0" fontId="5" fillId="0" borderId="0" xfId="1" applyFont="1" applyAlignment="1">
      <alignment horizontal="right" wrapText="1"/>
    </xf>
    <xf numFmtId="0" fontId="6" fillId="0" borderId="2" xfId="1" applyFont="1" applyBorder="1" applyAlignment="1">
      <alignment horizontal="left" wrapText="1"/>
    </xf>
    <xf numFmtId="0" fontId="6" fillId="0" borderId="2" xfId="0" applyFont="1" applyBorder="1" applyAlignment="1">
      <alignment vertical="center"/>
    </xf>
    <xf numFmtId="0" fontId="5" fillId="0" borderId="2" xfId="1" applyFont="1" applyBorder="1" applyAlignment="1">
      <alignment horizontal="right" wrapText="1"/>
    </xf>
    <xf numFmtId="0" fontId="6" fillId="0" borderId="2" xfId="0" applyFont="1" applyBorder="1" applyAlignment="1">
      <alignment horizontal="right" vertical="center" wrapText="1"/>
    </xf>
    <xf numFmtId="0" fontId="6" fillId="0" borderId="0" xfId="0" applyFont="1" applyAlignment="1">
      <alignment horizontal="right" vertical="center" wrapText="1"/>
    </xf>
    <xf numFmtId="0" fontId="6" fillId="0" borderId="0" xfId="1" applyFont="1" applyAlignment="1">
      <alignment wrapText="1"/>
    </xf>
    <xf numFmtId="0" fontId="5" fillId="0" borderId="0" xfId="1" applyFont="1" applyAlignment="1">
      <alignment horizontal="center" vertical="top" wrapText="1"/>
    </xf>
    <xf numFmtId="0" fontId="5" fillId="0" borderId="0" xfId="1" applyFont="1" applyAlignment="1">
      <alignment horizontal="center"/>
    </xf>
    <xf numFmtId="0" fontId="5" fillId="0" borderId="0" xfId="1" applyFont="1" applyAlignment="1">
      <alignment wrapText="1"/>
    </xf>
    <xf numFmtId="0" fontId="5" fillId="0" borderId="0" xfId="1" applyFont="1" applyAlignment="1">
      <alignment horizontal="left" vertical="top"/>
    </xf>
    <xf numFmtId="164" fontId="5" fillId="0" borderId="0" xfId="2" applyNumberFormat="1" applyFont="1" applyAlignment="1">
      <alignment vertical="top"/>
    </xf>
    <xf numFmtId="165" fontId="5" fillId="0" borderId="0" xfId="1" applyNumberFormat="1" applyFont="1" applyAlignment="1">
      <alignment vertical="top"/>
    </xf>
    <xf numFmtId="165" fontId="5" fillId="0" borderId="0" xfId="1" quotePrefix="1" applyNumberFormat="1" applyFont="1" applyAlignment="1">
      <alignment horizontal="right" vertical="top"/>
    </xf>
    <xf numFmtId="0" fontId="6" fillId="0" borderId="0" xfId="0" applyFont="1" applyAlignment="1">
      <alignment vertical="top"/>
    </xf>
    <xf numFmtId="164" fontId="6" fillId="0" borderId="7" xfId="2" applyNumberFormat="1" applyFont="1" applyBorder="1" applyAlignment="1">
      <alignment vertical="top"/>
    </xf>
    <xf numFmtId="165" fontId="6" fillId="0" borderId="7" xfId="1" applyNumberFormat="1" applyFont="1" applyBorder="1" applyAlignment="1">
      <alignment vertical="top"/>
    </xf>
    <xf numFmtId="165" fontId="6" fillId="0" borderId="4" xfId="1" quotePrefix="1" applyNumberFormat="1" applyFont="1" applyBorder="1" applyAlignment="1">
      <alignment horizontal="right" vertical="top"/>
    </xf>
    <xf numFmtId="165" fontId="6" fillId="0" borderId="0" xfId="1" quotePrefix="1" applyNumberFormat="1" applyFont="1" applyAlignment="1">
      <alignment horizontal="right" vertical="top"/>
    </xf>
    <xf numFmtId="0" fontId="6" fillId="0" borderId="8" xfId="1" applyFont="1" applyBorder="1" applyAlignment="1">
      <alignment horizontal="left" vertical="top" wrapText="1"/>
    </xf>
    <xf numFmtId="164" fontId="6" fillId="0" borderId="0" xfId="2" applyNumberFormat="1" applyFont="1" applyAlignment="1">
      <alignment vertical="top"/>
    </xf>
    <xf numFmtId="165" fontId="6" fillId="0" borderId="0" xfId="1" applyNumberFormat="1" applyFont="1" applyAlignment="1">
      <alignment vertical="top"/>
    </xf>
    <xf numFmtId="165" fontId="6" fillId="0" borderId="9" xfId="1" quotePrefix="1" applyNumberFormat="1" applyFont="1" applyBorder="1" applyAlignment="1">
      <alignment horizontal="right" vertical="top"/>
    </xf>
    <xf numFmtId="0" fontId="6" fillId="0" borderId="8" xfId="1" applyFont="1" applyBorder="1" applyAlignment="1">
      <alignment horizontal="left" vertical="top"/>
    </xf>
    <xf numFmtId="0" fontId="6" fillId="0" borderId="10" xfId="1" applyFont="1" applyBorder="1" applyAlignment="1">
      <alignment horizontal="left" vertical="top"/>
    </xf>
    <xf numFmtId="164" fontId="6" fillId="0" borderId="2" xfId="2" applyNumberFormat="1" applyFont="1" applyBorder="1" applyAlignment="1">
      <alignment vertical="top"/>
    </xf>
    <xf numFmtId="165" fontId="6" fillId="0" borderId="2" xfId="1" applyNumberFormat="1" applyFont="1" applyBorder="1" applyAlignment="1">
      <alignment vertical="top"/>
    </xf>
    <xf numFmtId="166" fontId="6" fillId="0" borderId="11" xfId="1" applyNumberFormat="1" applyFont="1" applyBorder="1" applyAlignment="1">
      <alignment horizontal="right" vertical="top"/>
    </xf>
    <xf numFmtId="166" fontId="6" fillId="0" borderId="0" xfId="1" applyNumberFormat="1" applyFont="1" applyAlignment="1">
      <alignment horizontal="right" vertical="top"/>
    </xf>
    <xf numFmtId="0" fontId="5" fillId="0" borderId="0" xfId="1" applyFont="1" applyAlignment="1">
      <alignment vertical="top"/>
    </xf>
    <xf numFmtId="0" fontId="8" fillId="0" borderId="0" xfId="1" applyFont="1" applyAlignment="1">
      <alignment wrapText="1"/>
    </xf>
    <xf numFmtId="0" fontId="5" fillId="0" borderId="6" xfId="1" applyFont="1" applyBorder="1" applyAlignment="1">
      <alignment vertical="top"/>
    </xf>
    <xf numFmtId="165" fontId="5" fillId="0" borderId="4" xfId="1" quotePrefix="1" applyNumberFormat="1" applyFont="1" applyBorder="1" applyAlignment="1">
      <alignment horizontal="right" vertical="top"/>
    </xf>
    <xf numFmtId="0" fontId="6" fillId="0" borderId="10" xfId="1" applyFont="1" applyBorder="1" applyAlignment="1">
      <alignment horizontal="left" vertical="top" wrapText="1"/>
    </xf>
    <xf numFmtId="165" fontId="6" fillId="0" borderId="11" xfId="1" quotePrefix="1" applyNumberFormat="1" applyFont="1" applyBorder="1" applyAlignment="1">
      <alignment horizontal="right" vertical="top"/>
    </xf>
    <xf numFmtId="0" fontId="6" fillId="0" borderId="0" xfId="1" applyFont="1" applyAlignment="1">
      <alignment horizontal="left" vertical="top" wrapText="1"/>
    </xf>
    <xf numFmtId="0" fontId="5" fillId="0" borderId="12" xfId="1" applyFont="1" applyBorder="1" applyAlignment="1">
      <alignment wrapText="1"/>
    </xf>
    <xf numFmtId="0" fontId="5" fillId="0" borderId="12" xfId="1" applyFont="1" applyBorder="1" applyAlignment="1">
      <alignment horizontal="left" vertical="top"/>
    </xf>
    <xf numFmtId="165" fontId="5" fillId="0" borderId="12" xfId="1" applyNumberFormat="1" applyFont="1" applyBorder="1" applyAlignment="1">
      <alignment vertical="top"/>
    </xf>
    <xf numFmtId="164" fontId="6" fillId="0" borderId="12" xfId="2" applyNumberFormat="1" applyFont="1" applyBorder="1" applyAlignment="1">
      <alignment vertical="top"/>
    </xf>
    <xf numFmtId="164" fontId="5" fillId="0" borderId="12" xfId="2" applyNumberFormat="1" applyFont="1" applyBorder="1" applyAlignment="1">
      <alignment vertical="top"/>
    </xf>
    <xf numFmtId="165" fontId="5" fillId="0" borderId="12" xfId="1" quotePrefix="1" applyNumberFormat="1" applyFont="1" applyBorder="1" applyAlignment="1">
      <alignment horizontal="right" vertical="top"/>
    </xf>
    <xf numFmtId="0" fontId="6" fillId="0" borderId="0" xfId="1" applyFont="1" applyAlignment="1">
      <alignment horizontal="left" vertical="top"/>
    </xf>
    <xf numFmtId="0" fontId="6" fillId="2" borderId="0" xfId="1" applyFont="1" applyFill="1" applyAlignment="1">
      <alignment wrapText="1"/>
    </xf>
    <xf numFmtId="0" fontId="6" fillId="2" borderId="0" xfId="1" applyFont="1" applyFill="1" applyAlignment="1">
      <alignment horizontal="left" vertical="top"/>
    </xf>
    <xf numFmtId="164" fontId="6" fillId="2" borderId="0" xfId="2" applyNumberFormat="1" applyFont="1" applyFill="1" applyAlignment="1">
      <alignment vertical="top"/>
    </xf>
    <xf numFmtId="166" fontId="6" fillId="2" borderId="0" xfId="1" applyNumberFormat="1" applyFont="1" applyFill="1" applyAlignment="1">
      <alignment horizontal="right" vertical="top"/>
    </xf>
    <xf numFmtId="0" fontId="6" fillId="2" borderId="0" xfId="0" applyFont="1" applyFill="1" applyAlignment="1">
      <alignment vertical="top"/>
    </xf>
    <xf numFmtId="0" fontId="5" fillId="0" borderId="13" xfId="1" applyFont="1" applyBorder="1" applyAlignment="1">
      <alignment wrapText="1"/>
    </xf>
    <xf numFmtId="0" fontId="5" fillId="0" borderId="13" xfId="1" applyFont="1" applyBorder="1" applyAlignment="1">
      <alignment horizontal="left" vertical="top"/>
    </xf>
    <xf numFmtId="165" fontId="5" fillId="0" borderId="13" xfId="1" applyNumberFormat="1" applyFont="1" applyBorder="1" applyAlignment="1">
      <alignment vertical="top"/>
    </xf>
    <xf numFmtId="164" fontId="6" fillId="0" borderId="13" xfId="2" applyNumberFormat="1" applyFont="1" applyBorder="1" applyAlignment="1">
      <alignment vertical="top"/>
    </xf>
    <xf numFmtId="164" fontId="5" fillId="0" borderId="13" xfId="2" applyNumberFormat="1" applyFont="1" applyBorder="1" applyAlignment="1">
      <alignment vertical="top"/>
    </xf>
    <xf numFmtId="165" fontId="5" fillId="0" borderId="13" xfId="1" quotePrefix="1" applyNumberFormat="1" applyFont="1" applyBorder="1" applyAlignment="1">
      <alignment horizontal="right" vertical="top"/>
    </xf>
    <xf numFmtId="0" fontId="5" fillId="0" borderId="14" xfId="1" applyFont="1" applyBorder="1" applyAlignment="1">
      <alignment wrapText="1"/>
    </xf>
    <xf numFmtId="0" fontId="5" fillId="0" borderId="0" xfId="1" applyFont="1" applyAlignment="1">
      <alignment horizontal="left" vertical="top" wrapText="1"/>
    </xf>
    <xf numFmtId="165" fontId="5" fillId="0" borderId="0" xfId="1" applyNumberFormat="1" applyFont="1"/>
    <xf numFmtId="43" fontId="6" fillId="0" borderId="0" xfId="0" applyNumberFormat="1" applyFont="1"/>
    <xf numFmtId="165" fontId="5" fillId="0" borderId="8" xfId="1" applyNumberFormat="1" applyFont="1" applyBorder="1"/>
    <xf numFmtId="165" fontId="5" fillId="0" borderId="8" xfId="1" applyNumberFormat="1" applyFont="1" applyBorder="1" applyAlignment="1">
      <alignment vertical="top"/>
    </xf>
    <xf numFmtId="0" fontId="5" fillId="0" borderId="0" xfId="1" applyFont="1" applyAlignment="1">
      <alignment horizontal="left" wrapText="1"/>
    </xf>
    <xf numFmtId="0" fontId="5" fillId="0" borderId="13" xfId="1" applyFont="1" applyBorder="1" applyAlignment="1">
      <alignment horizontal="left" vertical="center" wrapText="1"/>
    </xf>
    <xf numFmtId="0" fontId="5" fillId="0" borderId="13" xfId="1" applyFont="1" applyBorder="1" applyAlignment="1">
      <alignment horizontal="left" vertical="center"/>
    </xf>
    <xf numFmtId="0" fontId="6" fillId="0" borderId="0" xfId="0" applyFont="1" applyAlignment="1">
      <alignment wrapText="1"/>
    </xf>
    <xf numFmtId="169" fontId="5" fillId="0" borderId="0" xfId="1" applyNumberFormat="1" applyFont="1" applyAlignment="1">
      <alignment vertical="center"/>
    </xf>
    <xf numFmtId="170" fontId="6" fillId="0" borderId="0" xfId="0" applyNumberFormat="1" applyFont="1"/>
    <xf numFmtId="165" fontId="6" fillId="0" borderId="0" xfId="0" applyNumberFormat="1" applyFont="1" applyAlignment="1">
      <alignment wrapText="1"/>
    </xf>
    <xf numFmtId="164" fontId="6" fillId="0" borderId="0" xfId="0" applyNumberFormat="1" applyFont="1" applyAlignment="1">
      <alignment wrapText="1"/>
    </xf>
    <xf numFmtId="171" fontId="9" fillId="0" borderId="0" xfId="3" applyNumberFormat="1" applyFont="1" applyAlignment="1">
      <alignment vertical="top"/>
    </xf>
    <xf numFmtId="171" fontId="10" fillId="0" borderId="0" xfId="2" applyNumberFormat="1" applyFont="1" applyAlignment="1">
      <alignment horizontal="left" vertical="top" wrapText="1"/>
    </xf>
    <xf numFmtId="171" fontId="10" fillId="0" borderId="1" xfId="2" applyNumberFormat="1" applyFont="1" applyBorder="1" applyAlignment="1">
      <alignment horizontal="left" vertical="center" wrapText="1"/>
    </xf>
    <xf numFmtId="171" fontId="10" fillId="0" borderId="14" xfId="2" applyNumberFormat="1" applyFont="1" applyBorder="1" applyAlignment="1">
      <alignment horizontal="center" vertical="center"/>
    </xf>
    <xf numFmtId="171" fontId="9" fillId="4" borderId="16" xfId="3" applyNumberFormat="1" applyFont="1" applyFill="1" applyBorder="1" applyAlignment="1">
      <alignment horizontal="centerContinuous" vertical="center"/>
    </xf>
    <xf numFmtId="171" fontId="9" fillId="0" borderId="1" xfId="3" applyNumberFormat="1" applyFont="1" applyBorder="1" applyAlignment="1">
      <alignment horizontal="centerContinuous" vertical="center"/>
    </xf>
    <xf numFmtId="171" fontId="9" fillId="0" borderId="0" xfId="3" applyNumberFormat="1" applyFont="1" applyAlignment="1">
      <alignment vertical="center"/>
    </xf>
    <xf numFmtId="171" fontId="10" fillId="0" borderId="0" xfId="2" applyNumberFormat="1" applyFont="1" applyAlignment="1">
      <alignment horizontal="left" vertical="center" wrapText="1"/>
    </xf>
    <xf numFmtId="171" fontId="10" fillId="0" borderId="7" xfId="2" applyNumberFormat="1" applyFont="1" applyBorder="1" applyAlignment="1">
      <alignment horizontal="right" vertical="center"/>
    </xf>
    <xf numFmtId="171" fontId="10" fillId="0" borderId="17" xfId="2" applyNumberFormat="1" applyFont="1" applyBorder="1" applyAlignment="1">
      <alignment horizontal="right" vertical="center"/>
    </xf>
    <xf numFmtId="171" fontId="10" fillId="0" borderId="5" xfId="2" applyNumberFormat="1" applyFont="1" applyBorder="1" applyAlignment="1">
      <alignment horizontal="center" vertical="center"/>
    </xf>
    <xf numFmtId="171" fontId="9" fillId="0" borderId="7" xfId="2" applyNumberFormat="1" applyFont="1" applyBorder="1" applyAlignment="1">
      <alignment vertical="center"/>
    </xf>
    <xf numFmtId="171" fontId="9" fillId="4" borderId="18" xfId="3" applyNumberFormat="1" applyFont="1" applyFill="1" applyBorder="1" applyAlignment="1">
      <alignment horizontal="centerContinuous" vertical="center"/>
    </xf>
    <xf numFmtId="171" fontId="9" fillId="0" borderId="0" xfId="3" applyNumberFormat="1" applyFont="1" applyAlignment="1">
      <alignment horizontal="centerContinuous" vertical="center"/>
    </xf>
    <xf numFmtId="171" fontId="10" fillId="0" borderId="0" xfId="2" applyNumberFormat="1" applyFont="1" applyAlignment="1">
      <alignment horizontal="right" vertical="center"/>
    </xf>
    <xf numFmtId="171" fontId="10" fillId="0" borderId="19" xfId="2" applyNumberFormat="1" applyFont="1" applyBorder="1" applyAlignment="1">
      <alignment horizontal="right" vertical="center"/>
    </xf>
    <xf numFmtId="171" fontId="10" fillId="0" borderId="6" xfId="2" applyNumberFormat="1" applyFont="1" applyBorder="1" applyAlignment="1">
      <alignment horizontal="center" vertical="center"/>
    </xf>
    <xf numFmtId="171" fontId="10" fillId="0" borderId="7" xfId="2" applyNumberFormat="1" applyFont="1" applyBorder="1" applyAlignment="1">
      <alignment horizontal="center" vertical="center"/>
    </xf>
    <xf numFmtId="171" fontId="12" fillId="3" borderId="7" xfId="2" applyNumberFormat="1" applyFont="1" applyFill="1" applyBorder="1" applyAlignment="1">
      <alignment horizontal="center" vertical="center"/>
    </xf>
    <xf numFmtId="171" fontId="10" fillId="0" borderId="17" xfId="2" applyNumberFormat="1" applyFont="1" applyBorder="1" applyAlignment="1">
      <alignment horizontal="center" vertical="center"/>
    </xf>
    <xf numFmtId="171" fontId="9" fillId="0" borderId="0" xfId="2" applyNumberFormat="1" applyFont="1" applyAlignment="1">
      <alignment vertical="center"/>
    </xf>
    <xf numFmtId="171" fontId="10" fillId="0" borderId="8" xfId="2" applyNumberFormat="1" applyFont="1" applyBorder="1" applyAlignment="1">
      <alignment horizontal="right"/>
    </xf>
    <xf numFmtId="171" fontId="10" fillId="3" borderId="0" xfId="2" applyNumberFormat="1" applyFont="1" applyFill="1" applyAlignment="1">
      <alignment horizontal="right"/>
    </xf>
    <xf numFmtId="171" fontId="10" fillId="0" borderId="0" xfId="2" applyNumberFormat="1" applyFont="1" applyAlignment="1">
      <alignment horizontal="right"/>
    </xf>
    <xf numFmtId="171" fontId="10" fillId="0" borderId="9" xfId="2" applyNumberFormat="1" applyFont="1" applyBorder="1" applyAlignment="1">
      <alignment horizontal="right"/>
    </xf>
    <xf numFmtId="171" fontId="10" fillId="4" borderId="18" xfId="2" applyNumberFormat="1" applyFont="1" applyFill="1" applyBorder="1" applyAlignment="1">
      <alignment horizontal="right" vertical="center"/>
    </xf>
    <xf numFmtId="171" fontId="10" fillId="0" borderId="0" xfId="2" applyNumberFormat="1" applyFont="1" applyAlignment="1">
      <alignment horizontal="right" wrapText="1"/>
    </xf>
    <xf numFmtId="171" fontId="10" fillId="3" borderId="0" xfId="2" applyNumberFormat="1" applyFont="1" applyFill="1" applyAlignment="1">
      <alignment horizontal="right" wrapText="1"/>
    </xf>
    <xf numFmtId="171" fontId="10" fillId="0" borderId="0" xfId="3" applyNumberFormat="1" applyFont="1" applyAlignment="1">
      <alignment horizontal="right" vertical="center"/>
    </xf>
    <xf numFmtId="171" fontId="10" fillId="0" borderId="9" xfId="2" applyNumberFormat="1" applyFont="1" applyBorder="1" applyAlignment="1">
      <alignment horizontal="right" wrapText="1"/>
    </xf>
    <xf numFmtId="171" fontId="9" fillId="0" borderId="2" xfId="2" applyNumberFormat="1" applyFont="1" applyBorder="1" applyAlignment="1">
      <alignment horizontal="left" vertical="center" wrapText="1"/>
    </xf>
    <xf numFmtId="171" fontId="10" fillId="0" borderId="2" xfId="2" applyNumberFormat="1" applyFont="1" applyBorder="1" applyAlignment="1">
      <alignment horizontal="right" vertical="center"/>
    </xf>
    <xf numFmtId="171" fontId="10" fillId="0" borderId="20" xfId="2" applyNumberFormat="1" applyFont="1" applyBorder="1" applyAlignment="1">
      <alignment horizontal="right" vertical="center"/>
    </xf>
    <xf numFmtId="171" fontId="10" fillId="0" borderId="10" xfId="2" applyNumberFormat="1" applyFont="1" applyBorder="1" applyAlignment="1">
      <alignment horizontal="right"/>
    </xf>
    <xf numFmtId="171" fontId="10" fillId="0" borderId="2" xfId="2" applyNumberFormat="1" applyFont="1" applyBorder="1" applyAlignment="1">
      <alignment horizontal="right"/>
    </xf>
    <xf numFmtId="171" fontId="10" fillId="3" borderId="2" xfId="2" applyNumberFormat="1" applyFont="1" applyFill="1" applyBorder="1" applyAlignment="1">
      <alignment horizontal="right"/>
    </xf>
    <xf numFmtId="171" fontId="10" fillId="0" borderId="11" xfId="2" applyNumberFormat="1" applyFont="1" applyBorder="1" applyAlignment="1">
      <alignment horizontal="right"/>
    </xf>
    <xf numFmtId="171" fontId="10" fillId="4" borderId="21" xfId="2" applyNumberFormat="1" applyFont="1" applyFill="1" applyBorder="1" applyAlignment="1">
      <alignment horizontal="right" vertical="center"/>
    </xf>
    <xf numFmtId="171" fontId="9" fillId="0" borderId="0" xfId="5" applyNumberFormat="1" applyFont="1" applyAlignment="1">
      <alignment horizontal="left" vertical="top" wrapText="1"/>
    </xf>
    <xf numFmtId="49" fontId="9" fillId="0" borderId="0" xfId="6" applyNumberFormat="1" applyFont="1" applyAlignment="1">
      <alignment horizontal="left" vertical="top" wrapText="1"/>
    </xf>
    <xf numFmtId="171" fontId="9" fillId="0" borderId="0" xfId="6" applyNumberFormat="1" applyFont="1" applyAlignment="1">
      <alignment vertical="top" wrapText="1"/>
    </xf>
    <xf numFmtId="171" fontId="9" fillId="0" borderId="0" xfId="7" applyNumberFormat="1" applyFont="1" applyAlignment="1">
      <alignment horizontal="right" vertical="top"/>
    </xf>
    <xf numFmtId="171" fontId="9" fillId="0" borderId="19" xfId="7" applyNumberFormat="1" applyFont="1" applyBorder="1" applyAlignment="1">
      <alignment horizontal="right" vertical="top"/>
    </xf>
    <xf numFmtId="171" fontId="9" fillId="0" borderId="8" xfId="3" applyNumberFormat="1" applyFont="1" applyBorder="1" applyAlignment="1">
      <alignment vertical="top"/>
    </xf>
    <xf numFmtId="171" fontId="9" fillId="0" borderId="4" xfId="3" applyNumberFormat="1" applyFont="1" applyBorder="1" applyAlignment="1">
      <alignment vertical="top"/>
    </xf>
    <xf numFmtId="171" fontId="9" fillId="0" borderId="19" xfId="3" applyNumberFormat="1" applyFont="1" applyBorder="1" applyAlignment="1">
      <alignment vertical="top"/>
    </xf>
    <xf numFmtId="171" fontId="9" fillId="0" borderId="0" xfId="3" applyNumberFormat="1" applyFont="1" applyAlignment="1">
      <alignment horizontal="right" vertical="top"/>
    </xf>
    <xf numFmtId="171" fontId="9" fillId="0" borderId="9" xfId="3" applyNumberFormat="1" applyFont="1" applyBorder="1" applyAlignment="1">
      <alignment vertical="top"/>
    </xf>
    <xf numFmtId="171" fontId="9" fillId="0" borderId="17" xfId="3" applyNumberFormat="1" applyFont="1" applyBorder="1" applyAlignment="1">
      <alignment vertical="top"/>
    </xf>
    <xf numFmtId="171" fontId="9" fillId="0" borderId="6" xfId="3" applyNumberFormat="1" applyFont="1" applyBorder="1" applyAlignment="1">
      <alignment vertical="top"/>
    </xf>
    <xf numFmtId="171" fontId="9" fillId="4" borderId="18" xfId="3" applyNumberFormat="1" applyFont="1" applyFill="1" applyBorder="1" applyAlignment="1">
      <alignment vertical="top"/>
    </xf>
    <xf numFmtId="171" fontId="9" fillId="0" borderId="0" xfId="5" applyNumberFormat="1" applyFont="1" applyAlignment="1">
      <alignment horizontal="left" vertical="center" wrapText="1"/>
    </xf>
    <xf numFmtId="49" fontId="9" fillId="0" borderId="0" xfId="5" applyNumberFormat="1" applyFont="1" applyAlignment="1">
      <alignment horizontal="left" vertical="top" wrapText="1"/>
    </xf>
    <xf numFmtId="171" fontId="9" fillId="0" borderId="13" xfId="3" applyNumberFormat="1" applyFont="1" applyBorder="1" applyAlignment="1">
      <alignment vertical="top" wrapText="1"/>
    </xf>
    <xf numFmtId="171" fontId="10" fillId="0" borderId="13" xfId="7" applyNumberFormat="1" applyFont="1" applyBorder="1" applyAlignment="1">
      <alignment horizontal="right" vertical="top"/>
    </xf>
    <xf numFmtId="171" fontId="10" fillId="0" borderId="22" xfId="7" applyNumberFormat="1" applyFont="1" applyBorder="1" applyAlignment="1">
      <alignment horizontal="right" vertical="top"/>
    </xf>
    <xf numFmtId="171" fontId="10" fillId="0" borderId="23" xfId="3" applyNumberFormat="1" applyFont="1" applyBorder="1" applyAlignment="1">
      <alignment vertical="top"/>
    </xf>
    <xf numFmtId="171" fontId="10" fillId="0" borderId="13" xfId="3" applyNumberFormat="1" applyFont="1" applyBorder="1" applyAlignment="1">
      <alignment vertical="top"/>
    </xf>
    <xf numFmtId="171" fontId="10" fillId="0" borderId="13" xfId="3" quotePrefix="1" applyNumberFormat="1" applyFont="1" applyBorder="1" applyAlignment="1">
      <alignment horizontal="right" vertical="top"/>
    </xf>
    <xf numFmtId="171" fontId="10" fillId="0" borderId="24" xfId="3" applyNumberFormat="1" applyFont="1" applyBorder="1" applyAlignment="1">
      <alignment vertical="top"/>
    </xf>
    <xf numFmtId="171" fontId="10" fillId="0" borderId="22" xfId="3" applyNumberFormat="1" applyFont="1" applyBorder="1" applyAlignment="1">
      <alignment vertical="top"/>
    </xf>
    <xf numFmtId="171" fontId="10" fillId="4" borderId="25" xfId="3" applyNumberFormat="1" applyFont="1" applyFill="1" applyBorder="1" applyAlignment="1">
      <alignment vertical="top"/>
    </xf>
    <xf numFmtId="171" fontId="10" fillId="0" borderId="7" xfId="3" applyNumberFormat="1" applyFont="1" applyBorder="1" applyAlignment="1">
      <alignment vertical="top"/>
    </xf>
    <xf numFmtId="171" fontId="10" fillId="0" borderId="0" xfId="2" applyNumberFormat="1" applyFont="1" applyAlignment="1">
      <alignment vertical="top" wrapText="1"/>
    </xf>
    <xf numFmtId="171" fontId="9" fillId="0" borderId="0" xfId="3" applyNumberFormat="1" applyFont="1" applyAlignment="1">
      <alignment vertical="top" wrapText="1"/>
    </xf>
    <xf numFmtId="171" fontId="10" fillId="0" borderId="0" xfId="7" applyNumberFormat="1" applyFont="1" applyAlignment="1">
      <alignment horizontal="right" vertical="top"/>
    </xf>
    <xf numFmtId="171" fontId="10" fillId="0" borderId="0" xfId="3" applyNumberFormat="1" applyFont="1" applyAlignment="1">
      <alignment vertical="top"/>
    </xf>
    <xf numFmtId="171" fontId="10" fillId="0" borderId="0" xfId="3" quotePrefix="1" applyNumberFormat="1" applyFont="1" applyAlignment="1">
      <alignment horizontal="right" vertical="top"/>
    </xf>
    <xf numFmtId="171" fontId="10" fillId="0" borderId="15" xfId="2" applyNumberFormat="1" applyFont="1" applyBorder="1" applyAlignment="1">
      <alignment horizontal="left" vertical="center" wrapText="1"/>
    </xf>
    <xf numFmtId="171" fontId="10" fillId="0" borderId="15" xfId="2" applyNumberFormat="1" applyFont="1" applyBorder="1" applyAlignment="1">
      <alignment horizontal="center" vertical="center"/>
    </xf>
    <xf numFmtId="171" fontId="10" fillId="0" borderId="4" xfId="2" applyNumberFormat="1" applyFont="1" applyBorder="1" applyAlignment="1">
      <alignment horizontal="right" vertical="center"/>
    </xf>
    <xf numFmtId="171" fontId="10" fillId="0" borderId="9" xfId="2" applyNumberFormat="1" applyFont="1" applyBorder="1" applyAlignment="1">
      <alignment horizontal="right" vertical="center"/>
    </xf>
    <xf numFmtId="171" fontId="10" fillId="0" borderId="11" xfId="2" applyNumberFormat="1" applyFont="1" applyBorder="1" applyAlignment="1">
      <alignment horizontal="right" vertical="center"/>
    </xf>
    <xf numFmtId="171" fontId="9" fillId="0" borderId="9" xfId="7" applyNumberFormat="1" applyFont="1" applyBorder="1" applyAlignment="1">
      <alignment horizontal="right" vertical="top"/>
    </xf>
    <xf numFmtId="171" fontId="10" fillId="0" borderId="11" xfId="7" applyNumberFormat="1" applyFont="1" applyBorder="1" applyAlignment="1">
      <alignment horizontal="right" vertical="top"/>
    </xf>
    <xf numFmtId="171" fontId="10" fillId="0" borderId="8" xfId="3" applyNumberFormat="1" applyFont="1" applyBorder="1" applyAlignment="1">
      <alignment vertical="top"/>
    </xf>
    <xf numFmtId="171" fontId="10" fillId="0" borderId="9" xfId="3" applyNumberFormat="1" applyFont="1" applyBorder="1" applyAlignment="1">
      <alignment vertical="top"/>
    </xf>
    <xf numFmtId="171" fontId="10" fillId="0" borderId="19" xfId="3" applyNumberFormat="1" applyFont="1" applyBorder="1" applyAlignment="1">
      <alignment vertical="top"/>
    </xf>
    <xf numFmtId="171" fontId="9" fillId="0" borderId="6" xfId="7" applyNumberFormat="1" applyFont="1" applyBorder="1" applyAlignment="1">
      <alignment horizontal="right" vertical="top"/>
    </xf>
    <xf numFmtId="171" fontId="9" fillId="0" borderId="7" xfId="3" applyNumberFormat="1" applyFont="1" applyBorder="1" applyAlignment="1">
      <alignment vertical="top"/>
    </xf>
    <xf numFmtId="171" fontId="9" fillId="0" borderId="8" xfId="7" applyNumberFormat="1" applyFont="1" applyBorder="1" applyAlignment="1">
      <alignment horizontal="right" vertical="top"/>
    </xf>
    <xf numFmtId="172" fontId="9" fillId="0" borderId="9" xfId="3" applyNumberFormat="1" applyFont="1" applyBorder="1" applyAlignment="1">
      <alignment vertical="top"/>
    </xf>
    <xf numFmtId="171" fontId="9" fillId="0" borderId="10" xfId="7" applyNumberFormat="1" applyFont="1" applyBorder="1" applyAlignment="1">
      <alignment horizontal="right" vertical="top"/>
    </xf>
    <xf numFmtId="171" fontId="9" fillId="0" borderId="10" xfId="3" applyNumberFormat="1" applyFont="1" applyBorder="1" applyAlignment="1">
      <alignment vertical="top"/>
    </xf>
    <xf numFmtId="171" fontId="9" fillId="0" borderId="2" xfId="3" applyNumberFormat="1" applyFont="1" applyBorder="1" applyAlignment="1">
      <alignment vertical="top"/>
    </xf>
    <xf numFmtId="171" fontId="9" fillId="0" borderId="11" xfId="3" applyNumberFormat="1" applyFont="1" applyBorder="1" applyAlignment="1">
      <alignment vertical="top"/>
    </xf>
    <xf numFmtId="171" fontId="9" fillId="0" borderId="20" xfId="3" applyNumberFormat="1" applyFont="1" applyBorder="1" applyAlignment="1">
      <alignment vertical="top"/>
    </xf>
    <xf numFmtId="171" fontId="10" fillId="0" borderId="13" xfId="2" applyNumberFormat="1" applyFont="1" applyBorder="1" applyAlignment="1">
      <alignment vertical="top"/>
    </xf>
    <xf numFmtId="171" fontId="10" fillId="0" borderId="0" xfId="2" applyNumberFormat="1" applyFont="1" applyAlignment="1">
      <alignment vertical="top"/>
    </xf>
    <xf numFmtId="171" fontId="10" fillId="0" borderId="0" xfId="3" applyNumberFormat="1" applyFont="1"/>
    <xf numFmtId="171" fontId="9" fillId="0" borderId="0" xfId="3" applyNumberFormat="1" applyFont="1"/>
    <xf numFmtId="171" fontId="10" fillId="0" borderId="0" xfId="6" applyNumberFormat="1" applyFont="1" applyAlignment="1">
      <alignment horizontal="left" vertical="top" wrapText="1"/>
    </xf>
    <xf numFmtId="171" fontId="9" fillId="0" borderId="15" xfId="3" applyNumberFormat="1" applyFont="1" applyBorder="1" applyAlignment="1">
      <alignment vertical="top"/>
    </xf>
    <xf numFmtId="171" fontId="10" fillId="0" borderId="0" xfId="2" applyNumberFormat="1" applyFont="1" applyAlignment="1">
      <alignment horizontal="right" vertical="top"/>
    </xf>
    <xf numFmtId="171" fontId="9" fillId="0" borderId="0" xfId="6" applyNumberFormat="1" applyFont="1">
      <alignment vertical="top"/>
    </xf>
    <xf numFmtId="171" fontId="9" fillId="0" borderId="0" xfId="2" applyNumberFormat="1" applyFont="1" applyAlignment="1" applyProtection="1">
      <alignment vertical="top"/>
      <protection locked="0"/>
    </xf>
    <xf numFmtId="171" fontId="9" fillId="0" borderId="8" xfId="2" applyNumberFormat="1" applyFont="1" applyBorder="1" applyAlignment="1" applyProtection="1">
      <alignment vertical="top"/>
      <protection locked="0"/>
    </xf>
    <xf numFmtId="171" fontId="9" fillId="0" borderId="4" xfId="2" applyNumberFormat="1" applyFont="1" applyBorder="1" applyAlignment="1" applyProtection="1">
      <alignment vertical="top"/>
      <protection locked="0"/>
    </xf>
    <xf numFmtId="171" fontId="9" fillId="0" borderId="19" xfId="2" applyNumberFormat="1" applyFont="1" applyBorder="1" applyAlignment="1" applyProtection="1">
      <alignment vertical="top"/>
      <protection locked="0"/>
    </xf>
    <xf numFmtId="171" fontId="9" fillId="0" borderId="0" xfId="2" applyNumberFormat="1" applyFont="1" applyAlignment="1">
      <alignment vertical="top"/>
    </xf>
    <xf numFmtId="171" fontId="9" fillId="0" borderId="8" xfId="2" applyNumberFormat="1" applyFont="1" applyBorder="1" applyAlignment="1">
      <alignment vertical="top"/>
    </xf>
    <xf numFmtId="171" fontId="9" fillId="0" borderId="9" xfId="2" applyNumberFormat="1" applyFont="1" applyBorder="1" applyAlignment="1">
      <alignment vertical="top"/>
    </xf>
    <xf numFmtId="171" fontId="9" fillId="0" borderId="19" xfId="2" applyNumberFormat="1" applyFont="1" applyBorder="1" applyAlignment="1">
      <alignment vertical="top"/>
    </xf>
    <xf numFmtId="171" fontId="9" fillId="0" borderId="13" xfId="6" applyNumberFormat="1" applyFont="1" applyBorder="1">
      <alignment vertical="top"/>
    </xf>
    <xf numFmtId="171" fontId="10" fillId="0" borderId="23" xfId="2" applyNumberFormat="1" applyFont="1" applyBorder="1" applyAlignment="1">
      <alignment vertical="top"/>
    </xf>
    <xf numFmtId="171" fontId="10" fillId="0" borderId="24" xfId="2" applyNumberFormat="1" applyFont="1" applyBorder="1" applyAlignment="1">
      <alignment vertical="top"/>
    </xf>
    <xf numFmtId="171" fontId="10" fillId="0" borderId="22" xfId="2" applyNumberFormat="1" applyFont="1" applyBorder="1" applyAlignment="1">
      <alignment vertical="top"/>
    </xf>
    <xf numFmtId="171" fontId="9" fillId="0" borderId="8" xfId="6" applyNumberFormat="1" applyFont="1" applyBorder="1">
      <alignment vertical="top"/>
    </xf>
    <xf numFmtId="171" fontId="9" fillId="0" borderId="9" xfId="6" applyNumberFormat="1" applyFont="1" applyBorder="1">
      <alignment vertical="top"/>
    </xf>
    <xf numFmtId="171" fontId="9" fillId="0" borderId="19" xfId="6" applyNumberFormat="1" applyFont="1" applyBorder="1">
      <alignment vertical="top"/>
    </xf>
    <xf numFmtId="171" fontId="10" fillId="0" borderId="0" xfId="6" applyNumberFormat="1" applyFont="1">
      <alignment vertical="top"/>
    </xf>
    <xf numFmtId="171" fontId="9" fillId="0" borderId="0" xfId="2" applyNumberFormat="1" applyFont="1" applyAlignment="1">
      <alignment vertical="top" wrapText="1"/>
    </xf>
    <xf numFmtId="171" fontId="9" fillId="0" borderId="8" xfId="2" applyNumberFormat="1" applyFont="1" applyBorder="1" applyAlignment="1">
      <alignment vertical="top" wrapText="1"/>
    </xf>
    <xf numFmtId="171" fontId="9" fillId="0" borderId="9" xfId="2" applyNumberFormat="1" applyFont="1" applyBorder="1" applyAlignment="1">
      <alignment vertical="top" wrapText="1"/>
    </xf>
    <xf numFmtId="171" fontId="9" fillId="0" borderId="19" xfId="2" applyNumberFormat="1" applyFont="1" applyBorder="1" applyAlignment="1">
      <alignment vertical="top" wrapText="1"/>
    </xf>
    <xf numFmtId="171" fontId="9" fillId="0" borderId="32" xfId="6" applyNumberFormat="1" applyFont="1" applyBorder="1">
      <alignment vertical="top"/>
    </xf>
    <xf numFmtId="171" fontId="10" fillId="0" borderId="32" xfId="2" applyNumberFormat="1" applyFont="1" applyBorder="1" applyAlignment="1">
      <alignment vertical="top"/>
    </xf>
    <xf numFmtId="171" fontId="10" fillId="0" borderId="28" xfId="2" applyNumberFormat="1" applyFont="1" applyBorder="1" applyAlignment="1">
      <alignment vertical="top"/>
    </xf>
    <xf numFmtId="171" fontId="10" fillId="0" borderId="26" xfId="2" applyNumberFormat="1" applyFont="1" applyBorder="1" applyAlignment="1">
      <alignment vertical="top"/>
    </xf>
    <xf numFmtId="171" fontId="10" fillId="0" borderId="27" xfId="2" applyNumberFormat="1" applyFont="1" applyBorder="1" applyAlignment="1">
      <alignment vertical="top"/>
    </xf>
    <xf numFmtId="171" fontId="10" fillId="0" borderId="32" xfId="3" applyNumberFormat="1" applyFont="1" applyBorder="1" applyAlignment="1">
      <alignment vertical="top"/>
    </xf>
    <xf numFmtId="171" fontId="9" fillId="0" borderId="15" xfId="6" applyNumberFormat="1" applyFont="1" applyBorder="1">
      <alignment vertical="top"/>
    </xf>
    <xf numFmtId="171" fontId="10" fillId="0" borderId="15" xfId="2" applyNumberFormat="1" applyFont="1" applyBorder="1" applyAlignment="1">
      <alignment vertical="top"/>
    </xf>
    <xf numFmtId="171" fontId="10" fillId="0" borderId="31" xfId="2" applyNumberFormat="1" applyFont="1" applyBorder="1" applyAlignment="1">
      <alignment vertical="top"/>
    </xf>
    <xf numFmtId="171" fontId="10" fillId="0" borderId="29" xfId="2" applyNumberFormat="1" applyFont="1" applyBorder="1" applyAlignment="1">
      <alignment vertical="top"/>
    </xf>
    <xf numFmtId="171" fontId="10" fillId="0" borderId="30" xfId="2" applyNumberFormat="1" applyFont="1" applyBorder="1" applyAlignment="1">
      <alignment vertical="top"/>
    </xf>
    <xf numFmtId="171" fontId="10" fillId="0" borderId="23" xfId="6" applyNumberFormat="1" applyFont="1" applyBorder="1">
      <alignment vertical="top"/>
    </xf>
    <xf numFmtId="171" fontId="10" fillId="0" borderId="13" xfId="6" applyNumberFormat="1" applyFont="1" applyBorder="1">
      <alignment vertical="top"/>
    </xf>
    <xf numFmtId="171" fontId="10" fillId="0" borderId="24" xfId="6" applyNumberFormat="1" applyFont="1" applyBorder="1">
      <alignment vertical="top"/>
    </xf>
    <xf numFmtId="171" fontId="10" fillId="0" borderId="22" xfId="6" applyNumberFormat="1" applyFont="1" applyBorder="1">
      <alignment vertical="top"/>
    </xf>
    <xf numFmtId="171" fontId="9" fillId="3" borderId="0" xfId="3" applyNumberFormat="1" applyFont="1" applyFill="1" applyAlignment="1">
      <alignment vertical="top"/>
    </xf>
    <xf numFmtId="171" fontId="9" fillId="0" borderId="0" xfId="1" applyNumberFormat="1" applyFont="1" applyAlignment="1">
      <alignment horizontal="left" vertical="top" wrapText="1"/>
    </xf>
    <xf numFmtId="0" fontId="6" fillId="0" borderId="0" xfId="5" applyFont="1" applyAlignment="1"/>
    <xf numFmtId="0" fontId="5" fillId="0" borderId="0" xfId="10" applyFont="1"/>
    <xf numFmtId="0" fontId="6" fillId="0" borderId="0" xfId="10" applyFont="1"/>
    <xf numFmtId="0" fontId="6" fillId="0" borderId="0" xfId="11" applyFont="1"/>
    <xf numFmtId="0" fontId="5" fillId="0" borderId="14" xfId="11" applyFont="1" applyBorder="1"/>
    <xf numFmtId="0" fontId="5" fillId="0" borderId="33" xfId="11" applyFont="1" applyBorder="1" applyAlignment="1">
      <alignment horizontal="right"/>
    </xf>
    <xf numFmtId="0" fontId="5" fillId="0" borderId="0" xfId="8" applyFont="1" applyAlignment="1">
      <alignment horizontal="left" vertical="top" wrapText="1"/>
    </xf>
    <xf numFmtId="166" fontId="17" fillId="0" borderId="8" xfId="12" applyNumberFormat="1" applyFont="1" applyBorder="1" applyAlignment="1">
      <alignment vertical="top" wrapText="1"/>
    </xf>
    <xf numFmtId="0" fontId="6" fillId="0" borderId="0" xfId="8" applyFont="1" applyAlignment="1">
      <alignment horizontal="left" vertical="top" wrapText="1"/>
    </xf>
    <xf numFmtId="173" fontId="6" fillId="0" borderId="0" xfId="5" applyNumberFormat="1" applyFont="1">
      <alignment vertical="top"/>
    </xf>
    <xf numFmtId="166" fontId="6" fillId="0" borderId="8" xfId="5" applyNumberFormat="1" applyFont="1" applyBorder="1" applyAlignment="1">
      <alignment horizontal="left" vertical="top" wrapText="1"/>
    </xf>
    <xf numFmtId="166" fontId="19" fillId="0" borderId="23" xfId="13" applyNumberFormat="1" applyFont="1" applyBorder="1" applyAlignment="1">
      <alignment wrapText="1"/>
    </xf>
    <xf numFmtId="0" fontId="6" fillId="0" borderId="0" xfId="5" applyFont="1" applyAlignment="1">
      <alignment vertical="top" wrapText="1"/>
    </xf>
    <xf numFmtId="0" fontId="6" fillId="0" borderId="0" xfId="5" applyFont="1">
      <alignment vertical="top"/>
    </xf>
    <xf numFmtId="0" fontId="19" fillId="0" borderId="0" xfId="14" applyFont="1" applyAlignment="1">
      <alignment vertical="top" wrapText="1"/>
    </xf>
    <xf numFmtId="166" fontId="5" fillId="0" borderId="8" xfId="11" applyNumberFormat="1" applyFont="1" applyBorder="1" applyAlignment="1">
      <alignment horizontal="right" vertical="top"/>
    </xf>
    <xf numFmtId="0" fontId="17" fillId="0" borderId="0" xfId="14" applyFont="1" applyAlignment="1">
      <alignment vertical="top" wrapText="1"/>
    </xf>
    <xf numFmtId="0" fontId="6" fillId="0" borderId="8" xfId="5" applyFont="1" applyBorder="1">
      <alignment vertical="top"/>
    </xf>
    <xf numFmtId="0" fontId="5" fillId="0" borderId="0" xfId="8" applyFont="1" applyAlignment="1">
      <alignment horizontal="left" wrapText="1"/>
    </xf>
    <xf numFmtId="0" fontId="6" fillId="0" borderId="0" xfId="14" applyFont="1" applyAlignment="1">
      <alignment wrapText="1"/>
    </xf>
    <xf numFmtId="166" fontId="19" fillId="0" borderId="0" xfId="13" applyNumberFormat="1" applyFont="1" applyAlignment="1">
      <alignment wrapText="1"/>
    </xf>
    <xf numFmtId="0" fontId="9" fillId="0" borderId="0" xfId="5" applyFont="1">
      <alignment vertical="top"/>
    </xf>
    <xf numFmtId="0" fontId="10" fillId="0" borderId="33" xfId="11" applyFont="1" applyBorder="1" applyAlignment="1">
      <alignment horizontal="right"/>
    </xf>
    <xf numFmtId="0" fontId="10" fillId="0" borderId="0" xfId="8" applyFont="1" applyAlignment="1">
      <alignment horizontal="left" wrapText="1"/>
    </xf>
    <xf numFmtId="0" fontId="21" fillId="0" borderId="0" xfId="14" applyFont="1"/>
    <xf numFmtId="173" fontId="10" fillId="0" borderId="0" xfId="5" applyNumberFormat="1" applyFont="1" applyAlignment="1">
      <alignment horizontal="left"/>
    </xf>
    <xf numFmtId="0" fontId="22" fillId="0" borderId="0" xfId="14" applyFont="1" applyAlignment="1">
      <alignment wrapText="1"/>
    </xf>
    <xf numFmtId="0" fontId="21" fillId="0" borderId="0" xfId="14" applyFont="1" applyAlignment="1">
      <alignment wrapText="1"/>
    </xf>
    <xf numFmtId="173" fontId="10" fillId="0" borderId="13" xfId="5" applyNumberFormat="1" applyFont="1" applyBorder="1" applyAlignment="1"/>
    <xf numFmtId="173" fontId="14" fillId="0" borderId="13" xfId="5" applyNumberFormat="1" applyFont="1" applyBorder="1" applyAlignment="1">
      <alignment horizontal="right"/>
    </xf>
    <xf numFmtId="171" fontId="10" fillId="0" borderId="23" xfId="15" applyNumberFormat="1" applyFont="1" applyBorder="1" applyAlignment="1">
      <alignment vertical="top"/>
    </xf>
    <xf numFmtId="0" fontId="9" fillId="0" borderId="0" xfId="5" applyFont="1" applyAlignment="1">
      <alignment vertical="top" wrapText="1"/>
    </xf>
    <xf numFmtId="0" fontId="24" fillId="0" borderId="0" xfId="14" applyFont="1" applyAlignment="1">
      <alignment vertical="top"/>
    </xf>
    <xf numFmtId="165" fontId="19" fillId="0" borderId="8" xfId="12" applyNumberFormat="1" applyFont="1" applyBorder="1" applyAlignment="1">
      <alignment vertical="top" wrapText="1"/>
    </xf>
    <xf numFmtId="173" fontId="5" fillId="0" borderId="0" xfId="5" applyNumberFormat="1" applyFont="1" applyAlignment="1">
      <alignment horizontal="left" vertical="top"/>
    </xf>
    <xf numFmtId="0" fontId="25" fillId="0" borderId="0" xfId="14" applyFont="1" applyAlignment="1">
      <alignment vertical="top" wrapText="1"/>
    </xf>
    <xf numFmtId="165" fontId="5" fillId="0" borderId="8" xfId="16" applyNumberFormat="1" applyFont="1" applyBorder="1" applyAlignment="1">
      <alignment vertical="top"/>
    </xf>
    <xf numFmtId="0" fontId="6" fillId="0" borderId="0" xfId="14" applyFont="1" applyAlignment="1" applyProtection="1">
      <alignment horizontal="right" vertical="top" wrapText="1"/>
      <protection locked="0"/>
    </xf>
    <xf numFmtId="165" fontId="6" fillId="0" borderId="8" xfId="14" applyNumberFormat="1" applyFont="1" applyBorder="1" applyAlignment="1" applyProtection="1">
      <alignment vertical="top" wrapText="1"/>
      <protection locked="0"/>
    </xf>
    <xf numFmtId="165" fontId="6" fillId="0" borderId="8" xfId="14" applyNumberFormat="1" applyFont="1" applyBorder="1" applyAlignment="1" applyProtection="1">
      <alignment horizontal="left" vertical="top" wrapText="1"/>
      <protection locked="0"/>
    </xf>
    <xf numFmtId="165" fontId="19" fillId="0" borderId="23" xfId="13" applyNumberFormat="1" applyFont="1" applyBorder="1" applyAlignment="1">
      <alignment wrapText="1"/>
    </xf>
    <xf numFmtId="0" fontId="24" fillId="0" borderId="0" xfId="14" applyFont="1" applyAlignment="1">
      <alignment vertical="top" wrapText="1"/>
    </xf>
    <xf numFmtId="0" fontId="6" fillId="0" borderId="0" xfId="14" applyFont="1" applyAlignment="1">
      <alignment vertical="top" wrapText="1"/>
    </xf>
    <xf numFmtId="173" fontId="5" fillId="0" borderId="13" xfId="5" applyNumberFormat="1" applyFont="1" applyBorder="1" applyAlignment="1"/>
    <xf numFmtId="173" fontId="15" fillId="0" borderId="13" xfId="5" applyNumberFormat="1" applyFont="1" applyBorder="1" applyAlignment="1">
      <alignment horizontal="right"/>
    </xf>
    <xf numFmtId="165" fontId="5" fillId="0" borderId="23" xfId="5" applyNumberFormat="1" applyFont="1" applyBorder="1" applyAlignment="1"/>
    <xf numFmtId="0" fontId="6" fillId="0" borderId="0" xfId="5" applyFont="1" applyAlignment="1">
      <alignment horizontal="left" vertical="top" wrapText="1"/>
    </xf>
    <xf numFmtId="0" fontId="10" fillId="0" borderId="0" xfId="8" applyFont="1" applyAlignment="1">
      <alignment horizontal="left" vertical="top" wrapText="1"/>
    </xf>
    <xf numFmtId="0" fontId="21" fillId="0" borderId="0" xfId="14" applyFont="1" applyAlignment="1">
      <alignment vertical="top"/>
    </xf>
    <xf numFmtId="174" fontId="13" fillId="0" borderId="8" xfId="17" applyNumberFormat="1" applyFont="1" applyBorder="1" applyAlignment="1">
      <alignment vertical="top" wrapText="1"/>
    </xf>
    <xf numFmtId="173" fontId="10" fillId="0" borderId="0" xfId="5" applyNumberFormat="1" applyFont="1" applyAlignment="1">
      <alignment horizontal="left" vertical="top"/>
    </xf>
    <xf numFmtId="0" fontId="22" fillId="0" borderId="0" xfId="14" applyFont="1" applyAlignment="1">
      <alignment vertical="top" wrapText="1"/>
    </xf>
    <xf numFmtId="174" fontId="10" fillId="0" borderId="6" xfId="5" applyNumberFormat="1" applyFont="1" applyBorder="1" applyAlignment="1"/>
    <xf numFmtId="174" fontId="10" fillId="0" borderId="3" xfId="5" applyNumberFormat="1" applyFont="1" applyBorder="1" applyAlignment="1"/>
    <xf numFmtId="173" fontId="10" fillId="0" borderId="7" xfId="5" applyNumberFormat="1" applyFont="1" applyBorder="1" applyAlignment="1"/>
    <xf numFmtId="0" fontId="9" fillId="0" borderId="4" xfId="14" applyFont="1" applyBorder="1" applyAlignment="1">
      <alignment horizontal="left" wrapText="1"/>
    </xf>
    <xf numFmtId="174" fontId="10" fillId="0" borderId="23" xfId="5" applyNumberFormat="1" applyFont="1" applyBorder="1" applyAlignment="1"/>
    <xf numFmtId="174" fontId="9" fillId="0" borderId="0" xfId="5" applyNumberFormat="1" applyFont="1">
      <alignment vertical="top"/>
    </xf>
    <xf numFmtId="0" fontId="27" fillId="0" borderId="0" xfId="0" applyFont="1"/>
    <xf numFmtId="175" fontId="27" fillId="0" borderId="0" xfId="0" applyNumberFormat="1" applyFont="1"/>
    <xf numFmtId="168" fontId="27" fillId="0" borderId="0" xfId="0" applyNumberFormat="1" applyFont="1"/>
    <xf numFmtId="176" fontId="27" fillId="0" borderId="0" xfId="0" applyNumberFormat="1" applyFont="1"/>
    <xf numFmtId="0" fontId="27" fillId="0" borderId="0" xfId="0" applyFont="1" applyAlignment="1">
      <alignment vertical="top"/>
    </xf>
    <xf numFmtId="0" fontId="28" fillId="0" borderId="0" xfId="0" applyFont="1" applyAlignment="1">
      <alignment vertical="center"/>
    </xf>
    <xf numFmtId="0" fontId="29" fillId="0" borderId="0" xfId="0" applyFont="1" applyAlignment="1">
      <alignment vertical="center"/>
    </xf>
    <xf numFmtId="177" fontId="28" fillId="0" borderId="0" xfId="10" quotePrefix="1" applyNumberFormat="1" applyFont="1" applyAlignment="1">
      <alignment horizontal="centerContinuous" vertical="center"/>
    </xf>
    <xf numFmtId="175" fontId="28" fillId="0" borderId="36" xfId="10" quotePrefix="1" applyNumberFormat="1" applyFont="1" applyBorder="1" applyAlignment="1">
      <alignment horizontal="centerContinuous" vertical="center"/>
    </xf>
    <xf numFmtId="177" fontId="28" fillId="0" borderId="36" xfId="10" quotePrefix="1" applyNumberFormat="1" applyFont="1" applyBorder="1" applyAlignment="1">
      <alignment horizontal="centerContinuous" vertical="center"/>
    </xf>
    <xf numFmtId="168" fontId="28" fillId="0" borderId="36" xfId="10" quotePrefix="1" applyNumberFormat="1" applyFont="1" applyBorder="1" applyAlignment="1">
      <alignment horizontal="centerContinuous" vertical="center"/>
    </xf>
    <xf numFmtId="177" fontId="28" fillId="0" borderId="37" xfId="10" quotePrefix="1" applyNumberFormat="1" applyFont="1" applyBorder="1" applyAlignment="1">
      <alignment horizontal="centerContinuous" vertical="center"/>
    </xf>
    <xf numFmtId="0" fontId="27" fillId="0" borderId="0" xfId="0" applyFont="1" applyAlignment="1">
      <alignment vertical="center"/>
    </xf>
    <xf numFmtId="177" fontId="28" fillId="0" borderId="1" xfId="10" quotePrefix="1" applyNumberFormat="1" applyFont="1" applyBorder="1" applyAlignment="1">
      <alignment horizontal="centerContinuous" vertical="center"/>
    </xf>
    <xf numFmtId="4" fontId="28" fillId="0" borderId="0" xfId="0" applyNumberFormat="1" applyFont="1" applyAlignment="1">
      <alignment vertical="center"/>
    </xf>
    <xf numFmtId="177" fontId="28" fillId="0" borderId="4" xfId="10" applyNumberFormat="1" applyFont="1" applyBorder="1" applyAlignment="1">
      <alignment horizontal="centerContinuous" vertical="center"/>
    </xf>
    <xf numFmtId="175" fontId="28" fillId="0" borderId="17" xfId="10" applyNumberFormat="1" applyFont="1" applyBorder="1" applyAlignment="1">
      <alignment horizontal="center" vertical="center"/>
    </xf>
    <xf numFmtId="0" fontId="0" fillId="0" borderId="17" xfId="0" applyBorder="1" applyAlignment="1">
      <alignment horizontal="center" vertical="center"/>
    </xf>
    <xf numFmtId="178" fontId="27" fillId="0" borderId="0" xfId="18" applyFont="1" applyFill="1" applyBorder="1" applyAlignment="1" applyProtection="1">
      <alignment vertical="center"/>
    </xf>
    <xf numFmtId="0" fontId="27" fillId="0" borderId="9" xfId="0" applyFont="1" applyBorder="1" applyAlignment="1">
      <alignment vertical="center"/>
    </xf>
    <xf numFmtId="0" fontId="27" fillId="0" borderId="7" xfId="0" applyFont="1" applyBorder="1" applyAlignment="1">
      <alignment vertical="center"/>
    </xf>
    <xf numFmtId="0" fontId="28" fillId="0" borderId="7" xfId="10" applyFont="1" applyBorder="1" applyAlignment="1">
      <alignment horizontal="right" vertical="center"/>
    </xf>
    <xf numFmtId="175" fontId="28" fillId="0" borderId="6" xfId="7" applyNumberFormat="1" applyFont="1" applyBorder="1" applyAlignment="1">
      <alignment horizontal="right" vertical="center"/>
    </xf>
    <xf numFmtId="0" fontId="28" fillId="0" borderId="4" xfId="10" applyFont="1" applyBorder="1" applyAlignment="1">
      <alignment horizontal="right" vertical="center"/>
    </xf>
    <xf numFmtId="175" fontId="27" fillId="0" borderId="19" xfId="0" applyNumberFormat="1" applyFont="1" applyBorder="1" applyAlignment="1">
      <alignment vertical="center"/>
    </xf>
    <xf numFmtId="0" fontId="27" fillId="0" borderId="19" xfId="0" applyFont="1" applyBorder="1" applyAlignment="1">
      <alignment vertical="center"/>
    </xf>
    <xf numFmtId="168" fontId="28" fillId="0" borderId="7" xfId="10" applyNumberFormat="1" applyFont="1" applyBorder="1" applyAlignment="1">
      <alignment horizontal="right" vertical="center"/>
    </xf>
    <xf numFmtId="17" fontId="28" fillId="0" borderId="0" xfId="10" quotePrefix="1" applyNumberFormat="1" applyFont="1" applyAlignment="1">
      <alignment horizontal="right" vertical="center"/>
    </xf>
    <xf numFmtId="175" fontId="28" fillId="0" borderId="8" xfId="7" applyNumberFormat="1" applyFont="1" applyBorder="1" applyAlignment="1">
      <alignment horizontal="right" vertical="center"/>
    </xf>
    <xf numFmtId="17" fontId="28" fillId="0" borderId="9" xfId="10" quotePrefix="1" applyNumberFormat="1" applyFont="1" applyBorder="1" applyAlignment="1">
      <alignment horizontal="right" vertical="center"/>
    </xf>
    <xf numFmtId="168" fontId="28" fillId="0" borderId="0" xfId="10" applyNumberFormat="1" applyFont="1" applyAlignment="1">
      <alignment horizontal="right" vertical="center"/>
    </xf>
    <xf numFmtId="0" fontId="28" fillId="0" borderId="0" xfId="10" applyFont="1" applyAlignment="1">
      <alignment horizontal="right" vertical="center"/>
    </xf>
    <xf numFmtId="175" fontId="28" fillId="0" borderId="8" xfId="2" applyNumberFormat="1" applyFont="1" applyBorder="1" applyAlignment="1">
      <alignment horizontal="right" vertical="center"/>
    </xf>
    <xf numFmtId="0" fontId="28" fillId="0" borderId="9" xfId="10" applyFont="1" applyBorder="1" applyAlignment="1">
      <alignment horizontal="right" vertical="center"/>
    </xf>
    <xf numFmtId="175" fontId="28" fillId="0" borderId="19" xfId="2" applyNumberFormat="1" applyFont="1" applyBorder="1" applyAlignment="1">
      <alignment horizontal="right" vertical="center"/>
    </xf>
    <xf numFmtId="177" fontId="28" fillId="0" borderId="19" xfId="2" applyNumberFormat="1" applyFont="1" applyBorder="1" applyAlignment="1">
      <alignment horizontal="right" vertical="center"/>
    </xf>
    <xf numFmtId="177" fontId="28" fillId="0" borderId="9" xfId="2" applyNumberFormat="1" applyFont="1" applyBorder="1" applyAlignment="1">
      <alignment horizontal="right" vertical="center"/>
    </xf>
    <xf numFmtId="175" fontId="28" fillId="0" borderId="8" xfId="10" applyNumberFormat="1" applyFont="1" applyBorder="1" applyAlignment="1">
      <alignment horizontal="right" vertical="center"/>
    </xf>
    <xf numFmtId="0" fontId="27" fillId="0" borderId="2" xfId="0" applyFont="1" applyBorder="1" applyAlignment="1">
      <alignment vertical="center"/>
    </xf>
    <xf numFmtId="4" fontId="28" fillId="0" borderId="2" xfId="0" applyNumberFormat="1" applyFont="1" applyBorder="1" applyAlignment="1">
      <alignment vertical="center"/>
    </xf>
    <xf numFmtId="177" fontId="28" fillId="0" borderId="11" xfId="2" applyNumberFormat="1" applyFont="1" applyBorder="1" applyAlignment="1">
      <alignment horizontal="right" vertical="center"/>
    </xf>
    <xf numFmtId="17" fontId="28" fillId="0" borderId="2" xfId="10" quotePrefix="1" applyNumberFormat="1" applyFont="1" applyBorder="1" applyAlignment="1">
      <alignment horizontal="right" vertical="center"/>
    </xf>
    <xf numFmtId="0" fontId="28" fillId="0" borderId="2" xfId="10" applyFont="1" applyBorder="1" applyAlignment="1">
      <alignment horizontal="right" vertical="center"/>
    </xf>
    <xf numFmtId="175" fontId="28" fillId="0" borderId="10" xfId="10" quotePrefix="1" applyNumberFormat="1" applyFont="1" applyBorder="1" applyAlignment="1">
      <alignment horizontal="right" vertical="center"/>
    </xf>
    <xf numFmtId="0" fontId="28" fillId="0" borderId="11" xfId="10" applyFont="1" applyBorder="1" applyAlignment="1">
      <alignment horizontal="right" vertical="center"/>
    </xf>
    <xf numFmtId="175" fontId="28" fillId="0" borderId="20" xfId="2" applyNumberFormat="1" applyFont="1" applyBorder="1" applyAlignment="1">
      <alignment horizontal="right" vertical="center"/>
    </xf>
    <xf numFmtId="177" fontId="28" fillId="0" borderId="20" xfId="2" applyNumberFormat="1" applyFont="1" applyBorder="1" applyAlignment="1">
      <alignment horizontal="right" vertical="center"/>
    </xf>
    <xf numFmtId="168" fontId="28" fillId="0" borderId="2" xfId="10" quotePrefix="1" applyNumberFormat="1" applyFont="1" applyBorder="1" applyAlignment="1">
      <alignment horizontal="right" vertical="center"/>
    </xf>
    <xf numFmtId="0" fontId="27" fillId="0" borderId="0" xfId="5" applyFont="1" applyAlignment="1">
      <alignment horizontal="left" vertical="top" wrapText="1"/>
    </xf>
    <xf numFmtId="173" fontId="27" fillId="0" borderId="0" xfId="6" applyNumberFormat="1" applyFont="1" applyAlignment="1">
      <alignment vertical="top" wrapText="1"/>
    </xf>
    <xf numFmtId="4" fontId="27" fillId="0" borderId="0" xfId="0" applyNumberFormat="1" applyFont="1" applyAlignment="1">
      <alignment horizontal="left" vertical="top"/>
    </xf>
    <xf numFmtId="164" fontId="27" fillId="0" borderId="9" xfId="18" applyNumberFormat="1" applyFont="1" applyFill="1" applyBorder="1" applyAlignment="1" applyProtection="1">
      <alignment vertical="top"/>
    </xf>
    <xf numFmtId="164" fontId="27" fillId="0" borderId="0" xfId="18" applyNumberFormat="1" applyFont="1" applyFill="1" applyBorder="1" applyAlignment="1" applyProtection="1">
      <alignment vertical="top"/>
    </xf>
    <xf numFmtId="179" fontId="27" fillId="0" borderId="9" xfId="0" applyNumberFormat="1" applyFont="1" applyBorder="1" applyAlignment="1">
      <alignment vertical="top"/>
    </xf>
    <xf numFmtId="164" fontId="27" fillId="0" borderId="8" xfId="18" applyNumberFormat="1" applyFont="1" applyFill="1" applyBorder="1" applyAlignment="1" applyProtection="1">
      <alignment vertical="top"/>
    </xf>
    <xf numFmtId="164" fontId="27" fillId="0" borderId="19" xfId="18" applyNumberFormat="1" applyFont="1" applyFill="1" applyBorder="1" applyAlignment="1" applyProtection="1">
      <alignment vertical="top"/>
    </xf>
    <xf numFmtId="179" fontId="27" fillId="0" borderId="0" xfId="0" applyNumberFormat="1" applyFont="1" applyAlignment="1">
      <alignment vertical="top"/>
    </xf>
    <xf numFmtId="178" fontId="27" fillId="0" borderId="0" xfId="18" applyFont="1" applyFill="1" applyBorder="1" applyAlignment="1" applyProtection="1">
      <alignment vertical="top"/>
    </xf>
    <xf numFmtId="164" fontId="27" fillId="0" borderId="0" xfId="18" applyNumberFormat="1" applyFont="1" applyFill="1" applyBorder="1" applyAlignment="1" applyProtection="1">
      <alignment horizontal="left" vertical="top" indent="2"/>
    </xf>
    <xf numFmtId="164" fontId="27" fillId="0" borderId="9" xfId="0" applyNumberFormat="1" applyFont="1" applyBorder="1" applyAlignment="1">
      <alignment horizontal="right" vertical="top"/>
    </xf>
    <xf numFmtId="164" fontId="27" fillId="0" borderId="0" xfId="0" applyNumberFormat="1" applyFont="1" applyAlignment="1">
      <alignment horizontal="right" vertical="top" indent="1"/>
    </xf>
    <xf numFmtId="164" fontId="27" fillId="0" borderId="8" xfId="0" applyNumberFormat="1" applyFont="1" applyBorder="1" applyAlignment="1">
      <alignment horizontal="right" vertical="top"/>
    </xf>
    <xf numFmtId="164" fontId="27" fillId="0" borderId="19" xfId="0" applyNumberFormat="1" applyFont="1" applyBorder="1" applyAlignment="1">
      <alignment horizontal="right" vertical="top"/>
    </xf>
    <xf numFmtId="164" fontId="27" fillId="0" borderId="0" xfId="0" applyNumberFormat="1" applyFont="1" applyAlignment="1">
      <alignment vertical="top"/>
    </xf>
    <xf numFmtId="164" fontId="27" fillId="0" borderId="0" xfId="0" applyNumberFormat="1" applyFont="1" applyAlignment="1">
      <alignment horizontal="right" vertical="top"/>
    </xf>
    <xf numFmtId="0" fontId="27" fillId="0" borderId="0" xfId="6" applyFont="1" applyAlignment="1">
      <alignment vertical="top" wrapText="1"/>
    </xf>
    <xf numFmtId="175" fontId="27" fillId="0" borderId="19" xfId="18" applyNumberFormat="1" applyFont="1" applyFill="1" applyBorder="1" applyAlignment="1" applyProtection="1">
      <alignment vertical="top"/>
    </xf>
    <xf numFmtId="4" fontId="28" fillId="0" borderId="0" xfId="0" applyNumberFormat="1" applyFont="1" applyAlignment="1">
      <alignment horizontal="left" vertical="top"/>
    </xf>
    <xf numFmtId="173" fontId="27" fillId="0" borderId="0" xfId="6" applyNumberFormat="1" applyFont="1" applyAlignment="1">
      <alignment horizontal="left" vertical="top" wrapText="1"/>
    </xf>
    <xf numFmtId="164" fontId="27" fillId="0" borderId="10" xfId="18" applyNumberFormat="1" applyFont="1" applyFill="1" applyBorder="1" applyAlignment="1" applyProtection="1">
      <alignment vertical="top"/>
    </xf>
    <xf numFmtId="178" fontId="27" fillId="0" borderId="9" xfId="18" applyFont="1" applyFill="1" applyBorder="1" applyAlignment="1" applyProtection="1">
      <alignment vertical="top"/>
    </xf>
    <xf numFmtId="4" fontId="28" fillId="0" borderId="12" xfId="0" applyNumberFormat="1" applyFont="1" applyBorder="1" applyAlignment="1">
      <alignment vertical="top"/>
    </xf>
    <xf numFmtId="164" fontId="28" fillId="0" borderId="5" xfId="0" applyNumberFormat="1" applyFont="1" applyBorder="1" applyAlignment="1">
      <alignment vertical="top"/>
    </xf>
    <xf numFmtId="164" fontId="28" fillId="0" borderId="12" xfId="0" applyNumberFormat="1" applyFont="1" applyBorder="1" applyAlignment="1">
      <alignment vertical="top"/>
    </xf>
    <xf numFmtId="179" fontId="28" fillId="0" borderId="5" xfId="0" applyNumberFormat="1" applyFont="1" applyBorder="1" applyAlignment="1">
      <alignment vertical="top"/>
    </xf>
    <xf numFmtId="164" fontId="28" fillId="0" borderId="38" xfId="0" applyNumberFormat="1" applyFont="1" applyBorder="1" applyAlignment="1">
      <alignment vertical="top"/>
    </xf>
    <xf numFmtId="164" fontId="28" fillId="0" borderId="3" xfId="0" applyNumberFormat="1" applyFont="1" applyBorder="1" applyAlignment="1">
      <alignment vertical="top"/>
    </xf>
    <xf numFmtId="179" fontId="28" fillId="0" borderId="12" xfId="0" applyNumberFormat="1" applyFont="1" applyBorder="1" applyAlignment="1">
      <alignment vertical="top"/>
    </xf>
    <xf numFmtId="164" fontId="27" fillId="0" borderId="9" xfId="0" applyNumberFormat="1" applyFont="1" applyBorder="1" applyAlignment="1">
      <alignment vertical="top"/>
    </xf>
    <xf numFmtId="164" fontId="27" fillId="0" borderId="19" xfId="0" applyNumberFormat="1" applyFont="1" applyBorder="1" applyAlignment="1">
      <alignment vertical="top"/>
    </xf>
    <xf numFmtId="164" fontId="27" fillId="0" borderId="8" xfId="0" applyNumberFormat="1" applyFont="1" applyBorder="1" applyAlignment="1">
      <alignment vertical="top"/>
    </xf>
    <xf numFmtId="0" fontId="31" fillId="0" borderId="0" xfId="0" applyFont="1" applyAlignment="1">
      <alignment horizontal="left" vertical="top" indent="1"/>
    </xf>
    <xf numFmtId="0" fontId="32" fillId="0" borderId="0" xfId="0" applyFont="1" applyAlignment="1">
      <alignment vertical="top"/>
    </xf>
    <xf numFmtId="4" fontId="31" fillId="0" borderId="0" xfId="0" applyNumberFormat="1" applyFont="1" applyAlignment="1">
      <alignment horizontal="left" vertical="top"/>
    </xf>
    <xf numFmtId="164" fontId="31" fillId="0" borderId="9" xfId="0" applyNumberFormat="1" applyFont="1" applyBorder="1" applyAlignment="1">
      <alignment vertical="top"/>
    </xf>
    <xf numFmtId="164" fontId="31" fillId="0" borderId="0" xfId="0" applyNumberFormat="1" applyFont="1" applyAlignment="1">
      <alignment vertical="top"/>
    </xf>
    <xf numFmtId="179" fontId="31" fillId="0" borderId="9" xfId="0" applyNumberFormat="1" applyFont="1" applyBorder="1" applyAlignment="1">
      <alignment vertical="top"/>
    </xf>
    <xf numFmtId="164" fontId="31" fillId="0" borderId="19" xfId="0" applyNumberFormat="1" applyFont="1" applyBorder="1" applyAlignment="1">
      <alignment vertical="top"/>
    </xf>
    <xf numFmtId="164" fontId="31" fillId="0" borderId="8" xfId="0" applyNumberFormat="1" applyFont="1" applyBorder="1" applyAlignment="1">
      <alignment vertical="top"/>
    </xf>
    <xf numFmtId="179" fontId="31" fillId="0" borderId="0" xfId="0" applyNumberFormat="1" applyFont="1" applyAlignment="1">
      <alignment vertical="top"/>
    </xf>
    <xf numFmtId="4" fontId="28" fillId="0" borderId="13" xfId="0" applyNumberFormat="1" applyFont="1" applyBorder="1"/>
    <xf numFmtId="164" fontId="28" fillId="0" borderId="24" xfId="0" applyNumberFormat="1" applyFont="1" applyBorder="1"/>
    <xf numFmtId="164" fontId="28" fillId="0" borderId="13" xfId="0" applyNumberFormat="1" applyFont="1" applyBorder="1"/>
    <xf numFmtId="179" fontId="28" fillId="0" borderId="24" xfId="0" applyNumberFormat="1" applyFont="1" applyBorder="1"/>
    <xf numFmtId="164" fontId="28" fillId="0" borderId="22" xfId="0" applyNumberFormat="1" applyFont="1" applyBorder="1"/>
    <xf numFmtId="164" fontId="28" fillId="0" borderId="23" xfId="0" applyNumberFormat="1" applyFont="1" applyBorder="1"/>
    <xf numFmtId="179" fontId="28" fillId="0" borderId="13" xfId="0" applyNumberFormat="1" applyFont="1" applyBorder="1"/>
    <xf numFmtId="0" fontId="27" fillId="0" borderId="0" xfId="3" applyFont="1" applyAlignment="1">
      <alignment vertical="top"/>
    </xf>
    <xf numFmtId="49" fontId="28" fillId="0" borderId="1" xfId="2" applyNumberFormat="1" applyFont="1" applyBorder="1" applyAlignment="1">
      <alignment horizontal="left" wrapText="1"/>
    </xf>
    <xf numFmtId="49" fontId="28" fillId="0" borderId="1" xfId="3" quotePrefix="1" applyNumberFormat="1" applyFont="1" applyBorder="1" applyAlignment="1">
      <alignment horizontal="centerContinuous"/>
    </xf>
    <xf numFmtId="183" fontId="28" fillId="0" borderId="1" xfId="3" quotePrefix="1" applyNumberFormat="1" applyFont="1" applyBorder="1" applyAlignment="1">
      <alignment horizontal="centerContinuous"/>
    </xf>
    <xf numFmtId="184" fontId="28" fillId="0" borderId="1" xfId="3" quotePrefix="1" applyNumberFormat="1" applyFont="1" applyBorder="1" applyAlignment="1">
      <alignment horizontal="centerContinuous"/>
    </xf>
    <xf numFmtId="184" fontId="27" fillId="0" borderId="35" xfId="7" applyNumberFormat="1" applyFont="1" applyBorder="1"/>
    <xf numFmtId="49" fontId="28" fillId="0" borderId="37" xfId="3" quotePrefix="1" applyNumberFormat="1" applyFont="1" applyBorder="1" applyAlignment="1">
      <alignment horizontal="centerContinuous"/>
    </xf>
    <xf numFmtId="49" fontId="27" fillId="0" borderId="1" xfId="3" applyNumberFormat="1" applyFont="1" applyBorder="1" applyAlignment="1">
      <alignment horizontal="centerContinuous"/>
    </xf>
    <xf numFmtId="184" fontId="27" fillId="0" borderId="1" xfId="3" applyNumberFormat="1" applyFont="1" applyBorder="1" applyAlignment="1">
      <alignment horizontal="centerContinuous"/>
    </xf>
    <xf numFmtId="0" fontId="27" fillId="0" borderId="0" xfId="3" applyFont="1"/>
    <xf numFmtId="49" fontId="28" fillId="0" borderId="0" xfId="2" applyNumberFormat="1" applyFont="1" applyAlignment="1">
      <alignment horizontal="left" wrapText="1"/>
    </xf>
    <xf numFmtId="49" fontId="28" fillId="0" borderId="4" xfId="3" applyNumberFormat="1" applyFont="1" applyBorder="1" applyAlignment="1">
      <alignment horizontal="centerContinuous"/>
    </xf>
    <xf numFmtId="49" fontId="28" fillId="0" borderId="17" xfId="2" applyNumberFormat="1" applyFont="1" applyBorder="1" applyAlignment="1">
      <alignment horizontal="center"/>
    </xf>
    <xf numFmtId="49" fontId="28" fillId="0" borderId="9" xfId="7" applyNumberFormat="1" applyFont="1" applyBorder="1" applyAlignment="1">
      <alignment horizontal="right"/>
    </xf>
    <xf numFmtId="183" fontId="28" fillId="0" borderId="6" xfId="7" quotePrefix="1" applyNumberFormat="1" applyFont="1" applyBorder="1" applyAlignment="1">
      <alignment horizontal="right"/>
    </xf>
    <xf numFmtId="184" fontId="28" fillId="0" borderId="4" xfId="2" applyNumberFormat="1" applyFont="1" applyBorder="1" applyAlignment="1">
      <alignment horizontal="right"/>
    </xf>
    <xf numFmtId="49" fontId="27" fillId="0" borderId="6" xfId="7" applyNumberFormat="1" applyFont="1" applyBorder="1" applyAlignment="1">
      <alignment horizontal="right"/>
    </xf>
    <xf numFmtId="184" fontId="28" fillId="0" borderId="9" xfId="2" applyNumberFormat="1" applyFont="1" applyBorder="1" applyAlignment="1">
      <alignment horizontal="right"/>
    </xf>
    <xf numFmtId="49" fontId="28" fillId="0" borderId="19" xfId="7" quotePrefix="1" applyNumberFormat="1" applyFont="1" applyBorder="1" applyAlignment="1">
      <alignment horizontal="right"/>
    </xf>
    <xf numFmtId="49" fontId="28" fillId="0" borderId="7" xfId="2" applyNumberFormat="1" applyFont="1" applyBorder="1" applyAlignment="1">
      <alignment horizontal="right"/>
    </xf>
    <xf numFmtId="184" fontId="28" fillId="0" borderId="0" xfId="2" applyNumberFormat="1" applyFont="1" applyAlignment="1">
      <alignment horizontal="right"/>
    </xf>
    <xf numFmtId="0" fontId="27" fillId="0" borderId="9" xfId="3" applyFont="1" applyBorder="1"/>
    <xf numFmtId="183" fontId="27" fillId="0" borderId="8" xfId="3" applyNumberFormat="1" applyFont="1" applyBorder="1"/>
    <xf numFmtId="184" fontId="28" fillId="0" borderId="9" xfId="2" quotePrefix="1" applyNumberFormat="1" applyFont="1" applyBorder="1" applyAlignment="1">
      <alignment horizontal="right"/>
    </xf>
    <xf numFmtId="0" fontId="27" fillId="0" borderId="8" xfId="3" applyFont="1" applyBorder="1"/>
    <xf numFmtId="49" fontId="28" fillId="0" borderId="19" xfId="2" applyNumberFormat="1" applyFont="1" applyBorder="1" applyAlignment="1">
      <alignment horizontal="right"/>
    </xf>
    <xf numFmtId="49" fontId="28" fillId="0" borderId="8" xfId="7" quotePrefix="1" applyNumberFormat="1" applyFont="1" applyBorder="1" applyAlignment="1">
      <alignment horizontal="right"/>
    </xf>
    <xf numFmtId="184" fontId="28" fillId="0" borderId="0" xfId="2" quotePrefix="1" applyNumberFormat="1" applyFont="1" applyAlignment="1">
      <alignment horizontal="right"/>
    </xf>
    <xf numFmtId="49" fontId="28" fillId="0" borderId="9" xfId="2" applyNumberFormat="1" applyFont="1" applyBorder="1" applyAlignment="1">
      <alignment horizontal="right"/>
    </xf>
    <xf numFmtId="183" fontId="28" fillId="0" borderId="8" xfId="7" quotePrefix="1" applyNumberFormat="1" applyFont="1" applyBorder="1" applyAlignment="1">
      <alignment horizontal="right"/>
    </xf>
    <xf numFmtId="184" fontId="28" fillId="0" borderId="9" xfId="7" quotePrefix="1" applyNumberFormat="1" applyFont="1" applyBorder="1" applyAlignment="1">
      <alignment horizontal="right"/>
    </xf>
    <xf numFmtId="49" fontId="28" fillId="0" borderId="8" xfId="2" quotePrefix="1" applyNumberFormat="1" applyFont="1" applyBorder="1" applyAlignment="1">
      <alignment horizontal="right"/>
    </xf>
    <xf numFmtId="184" fontId="28" fillId="0" borderId="0" xfId="7" quotePrefix="1" applyNumberFormat="1" applyFont="1" applyAlignment="1">
      <alignment horizontal="right"/>
    </xf>
    <xf numFmtId="49" fontId="27" fillId="0" borderId="2" xfId="2" applyNumberFormat="1" applyFont="1" applyBorder="1" applyAlignment="1">
      <alignment horizontal="left" wrapText="1"/>
    </xf>
    <xf numFmtId="49" fontId="28" fillId="0" borderId="11" xfId="2" applyNumberFormat="1" applyFont="1" applyBorder="1" applyAlignment="1">
      <alignment horizontal="right"/>
    </xf>
    <xf numFmtId="183" fontId="28" fillId="0" borderId="10" xfId="2" applyNumberFormat="1" applyFont="1" applyBorder="1" applyAlignment="1">
      <alignment horizontal="right"/>
    </xf>
    <xf numFmtId="184" fontId="28" fillId="0" borderId="11" xfId="2" quotePrefix="1" applyNumberFormat="1" applyFont="1" applyBorder="1" applyAlignment="1">
      <alignment horizontal="right"/>
    </xf>
    <xf numFmtId="49" fontId="28" fillId="0" borderId="10" xfId="2" quotePrefix="1" applyNumberFormat="1" applyFont="1" applyBorder="1" applyAlignment="1">
      <alignment horizontal="right"/>
    </xf>
    <xf numFmtId="49" fontId="28" fillId="0" borderId="20" xfId="2" applyNumberFormat="1" applyFont="1" applyBorder="1" applyAlignment="1">
      <alignment horizontal="right"/>
    </xf>
    <xf numFmtId="49" fontId="28" fillId="0" borderId="10" xfId="2" applyNumberFormat="1" applyFont="1" applyBorder="1" applyAlignment="1">
      <alignment horizontal="right"/>
    </xf>
    <xf numFmtId="184" fontId="28" fillId="0" borderId="2" xfId="2" quotePrefix="1" applyNumberFormat="1" applyFont="1" applyBorder="1" applyAlignment="1">
      <alignment horizontal="right"/>
    </xf>
    <xf numFmtId="171" fontId="27" fillId="0" borderId="9" xfId="7" applyNumberFormat="1" applyFont="1" applyBorder="1" applyAlignment="1">
      <alignment horizontal="right" vertical="top"/>
    </xf>
    <xf numFmtId="171" fontId="27" fillId="0" borderId="8" xfId="3" applyNumberFormat="1" applyFont="1" applyBorder="1" applyAlignment="1">
      <alignment vertical="top"/>
    </xf>
    <xf numFmtId="182" fontId="27" fillId="0" borderId="9" xfId="7" applyNumberFormat="1" applyFont="1" applyBorder="1" applyAlignment="1">
      <alignment horizontal="right" vertical="top"/>
    </xf>
    <xf numFmtId="185" fontId="27" fillId="0" borderId="9" xfId="3" applyNumberFormat="1" applyFont="1" applyBorder="1" applyAlignment="1">
      <alignment vertical="top"/>
    </xf>
    <xf numFmtId="171" fontId="27" fillId="0" borderId="9" xfId="3" applyNumberFormat="1" applyFont="1" applyBorder="1" applyAlignment="1">
      <alignment vertical="top"/>
    </xf>
    <xf numFmtId="185" fontId="27" fillId="0" borderId="7" xfId="3" applyNumberFormat="1" applyFont="1" applyBorder="1" applyAlignment="1">
      <alignment vertical="top"/>
    </xf>
    <xf numFmtId="171" fontId="27" fillId="0" borderId="0" xfId="3" applyNumberFormat="1" applyFont="1"/>
    <xf numFmtId="182" fontId="27" fillId="0" borderId="9" xfId="3" applyNumberFormat="1" applyFont="1" applyBorder="1" applyAlignment="1">
      <alignment vertical="top"/>
    </xf>
    <xf numFmtId="185" fontId="27" fillId="0" borderId="0" xfId="3" applyNumberFormat="1" applyFont="1" applyAlignment="1">
      <alignment vertical="top"/>
    </xf>
    <xf numFmtId="0" fontId="27" fillId="0" borderId="0" xfId="3" applyFont="1" applyAlignment="1">
      <alignment vertical="top" wrapText="1"/>
    </xf>
    <xf numFmtId="171" fontId="27" fillId="0" borderId="9" xfId="7" applyNumberFormat="1" applyFont="1" applyBorder="1" applyAlignment="1">
      <alignment horizontal="right" vertical="top" wrapText="1"/>
    </xf>
    <xf numFmtId="171" fontId="27" fillId="0" borderId="8" xfId="3" applyNumberFormat="1" applyFont="1" applyBorder="1" applyAlignment="1">
      <alignment vertical="top" wrapText="1"/>
    </xf>
    <xf numFmtId="182" fontId="27" fillId="0" borderId="9" xfId="3" applyNumberFormat="1" applyFont="1" applyBorder="1" applyAlignment="1">
      <alignment vertical="top" wrapText="1"/>
    </xf>
    <xf numFmtId="171" fontId="27" fillId="0" borderId="9" xfId="3" applyNumberFormat="1" applyFont="1" applyBorder="1" applyAlignment="1">
      <alignment vertical="top" wrapText="1"/>
    </xf>
    <xf numFmtId="173" fontId="27" fillId="0" borderId="0" xfId="6" applyNumberFormat="1" applyFont="1">
      <alignment vertical="top"/>
    </xf>
    <xf numFmtId="171" fontId="27" fillId="0" borderId="19" xfId="3" applyNumberFormat="1" applyFont="1" applyBorder="1" applyAlignment="1">
      <alignment vertical="top"/>
    </xf>
    <xf numFmtId="171" fontId="27" fillId="0" borderId="20" xfId="3" applyNumberFormat="1" applyFont="1" applyBorder="1" applyAlignment="1">
      <alignment vertical="top"/>
    </xf>
    <xf numFmtId="0" fontId="27" fillId="0" borderId="13" xfId="3" applyFont="1" applyBorder="1" applyAlignment="1">
      <alignment vertical="top" wrapText="1"/>
    </xf>
    <xf numFmtId="171" fontId="28" fillId="0" borderId="24" xfId="3" applyNumberFormat="1" applyFont="1" applyBorder="1" applyAlignment="1">
      <alignment vertical="top"/>
    </xf>
    <xf numFmtId="171" fontId="28" fillId="0" borderId="23" xfId="3" applyNumberFormat="1" applyFont="1" applyBorder="1" applyAlignment="1">
      <alignment vertical="top"/>
    </xf>
    <xf numFmtId="182" fontId="28" fillId="0" borderId="24" xfId="3" applyNumberFormat="1" applyFont="1" applyBorder="1" applyAlignment="1">
      <alignment vertical="top"/>
    </xf>
    <xf numFmtId="185" fontId="28" fillId="0" borderId="13" xfId="3" applyNumberFormat="1" applyFont="1" applyBorder="1" applyAlignment="1">
      <alignment vertical="top"/>
    </xf>
    <xf numFmtId="171" fontId="28" fillId="0" borderId="22" xfId="3" applyNumberFormat="1" applyFont="1" applyBorder="1" applyAlignment="1">
      <alignment vertical="top"/>
    </xf>
    <xf numFmtId="0" fontId="28" fillId="0" borderId="1" xfId="2" applyFont="1" applyBorder="1" applyAlignment="1">
      <alignment vertical="top" wrapText="1"/>
    </xf>
    <xf numFmtId="0" fontId="27" fillId="0" borderId="1" xfId="3" applyFont="1" applyBorder="1" applyAlignment="1">
      <alignment wrapText="1"/>
    </xf>
    <xf numFmtId="171" fontId="28" fillId="0" borderId="1" xfId="3" applyNumberFormat="1" applyFont="1" applyBorder="1" applyAlignment="1">
      <alignment vertical="top"/>
    </xf>
    <xf numFmtId="183" fontId="28" fillId="0" borderId="1" xfId="3" applyNumberFormat="1" applyFont="1" applyBorder="1" applyAlignment="1">
      <alignment vertical="top"/>
    </xf>
    <xf numFmtId="185" fontId="28" fillId="0" borderId="1" xfId="3" applyNumberFormat="1" applyFont="1" applyBorder="1" applyAlignment="1">
      <alignment vertical="top"/>
    </xf>
    <xf numFmtId="172" fontId="28" fillId="0" borderId="1" xfId="3" applyNumberFormat="1" applyFont="1" applyBorder="1" applyAlignment="1">
      <alignment vertical="top"/>
    </xf>
    <xf numFmtId="0" fontId="28" fillId="0" borderId="0" xfId="2" applyFont="1" applyAlignment="1">
      <alignment vertical="top" wrapText="1"/>
    </xf>
    <xf numFmtId="0" fontId="27" fillId="0" borderId="0" xfId="3" applyFont="1" applyAlignment="1">
      <alignment wrapText="1"/>
    </xf>
    <xf numFmtId="171" fontId="28" fillId="0" borderId="0" xfId="3" applyNumberFormat="1" applyFont="1" applyAlignment="1">
      <alignment vertical="top"/>
    </xf>
    <xf numFmtId="183" fontId="28" fillId="0" borderId="0" xfId="3" applyNumberFormat="1" applyFont="1" applyAlignment="1">
      <alignment vertical="top"/>
    </xf>
    <xf numFmtId="185" fontId="28" fillId="0" borderId="0" xfId="3" applyNumberFormat="1" applyFont="1" applyAlignment="1">
      <alignment vertical="top"/>
    </xf>
    <xf numFmtId="0" fontId="35" fillId="0" borderId="0" xfId="3" applyFont="1" applyAlignment="1">
      <alignment horizontal="left" vertical="top"/>
    </xf>
    <xf numFmtId="49" fontId="28" fillId="0" borderId="17" xfId="2" applyNumberFormat="1" applyFont="1" applyBorder="1" applyAlignment="1">
      <alignment horizontal="centerContinuous"/>
    </xf>
    <xf numFmtId="171" fontId="27" fillId="0" borderId="0" xfId="3" applyNumberFormat="1" applyFont="1" applyAlignment="1">
      <alignment vertical="top"/>
    </xf>
    <xf numFmtId="183" fontId="27" fillId="0" borderId="6" xfId="3" applyNumberFormat="1" applyFont="1" applyBorder="1" applyAlignment="1">
      <alignment vertical="top"/>
    </xf>
    <xf numFmtId="185" fontId="27" fillId="0" borderId="4" xfId="3" applyNumberFormat="1" applyFont="1" applyBorder="1" applyAlignment="1">
      <alignment vertical="top"/>
    </xf>
    <xf numFmtId="184" fontId="27" fillId="0" borderId="0" xfId="3" applyNumberFormat="1" applyFont="1" applyAlignment="1">
      <alignment vertical="top"/>
    </xf>
    <xf numFmtId="171" fontId="27" fillId="0" borderId="17" xfId="3" applyNumberFormat="1" applyFont="1" applyBorder="1" applyAlignment="1">
      <alignment vertical="top"/>
    </xf>
    <xf numFmtId="0" fontId="28" fillId="0" borderId="0" xfId="2" applyFont="1" applyAlignment="1">
      <alignment horizontal="left" vertical="top" wrapText="1"/>
    </xf>
    <xf numFmtId="171" fontId="28" fillId="0" borderId="8" xfId="3" applyNumberFormat="1" applyFont="1" applyBorder="1" applyAlignment="1">
      <alignment vertical="top"/>
    </xf>
    <xf numFmtId="185" fontId="28" fillId="0" borderId="9" xfId="3" applyNumberFormat="1" applyFont="1" applyBorder="1" applyAlignment="1">
      <alignment vertical="top"/>
    </xf>
    <xf numFmtId="182" fontId="28" fillId="0" borderId="0" xfId="3" applyNumberFormat="1" applyFont="1" applyAlignment="1">
      <alignment vertical="top"/>
    </xf>
    <xf numFmtId="171" fontId="28" fillId="0" borderId="19" xfId="3" applyNumberFormat="1" applyFont="1" applyBorder="1" applyAlignment="1">
      <alignment vertical="top"/>
    </xf>
    <xf numFmtId="0" fontId="27" fillId="0" borderId="0" xfId="8" applyFont="1" applyAlignment="1">
      <alignment vertical="top" wrapText="1"/>
    </xf>
    <xf numFmtId="182" fontId="27" fillId="0" borderId="0" xfId="3" applyNumberFormat="1" applyFont="1" applyAlignment="1">
      <alignment vertical="top"/>
    </xf>
    <xf numFmtId="0" fontId="7" fillId="0" borderId="0" xfId="3" applyAlignment="1">
      <alignment vertical="top" wrapText="1"/>
    </xf>
    <xf numFmtId="0" fontId="28" fillId="0" borderId="0" xfId="2" applyFont="1" applyAlignment="1" applyProtection="1">
      <alignment vertical="top" wrapText="1"/>
      <protection locked="0"/>
    </xf>
    <xf numFmtId="0" fontId="28" fillId="0" borderId="13" xfId="2" applyFont="1" applyBorder="1" applyAlignment="1">
      <alignment vertical="top"/>
    </xf>
    <xf numFmtId="171" fontId="28" fillId="0" borderId="13" xfId="3" applyNumberFormat="1" applyFont="1" applyBorder="1" applyAlignment="1">
      <alignment vertical="top"/>
    </xf>
    <xf numFmtId="185" fontId="28" fillId="0" borderId="24" xfId="3" applyNumberFormat="1" applyFont="1" applyBorder="1" applyAlignment="1">
      <alignment vertical="top"/>
    </xf>
    <xf numFmtId="49" fontId="28" fillId="0" borderId="0" xfId="2" applyNumberFormat="1" applyFont="1" applyAlignment="1">
      <alignment horizontal="left" vertical="top" wrapText="1"/>
    </xf>
    <xf numFmtId="49" fontId="27" fillId="0" borderId="0" xfId="2" applyNumberFormat="1" applyFont="1" applyAlignment="1">
      <alignment horizontal="left" vertical="top" wrapText="1"/>
    </xf>
    <xf numFmtId="171" fontId="27" fillId="0" borderId="0" xfId="7" applyNumberFormat="1" applyFont="1" applyAlignment="1">
      <alignment horizontal="right" vertical="top"/>
    </xf>
    <xf numFmtId="49" fontId="28" fillId="0" borderId="0" xfId="7" applyNumberFormat="1" applyFont="1" applyAlignment="1">
      <alignment horizontal="left" vertical="top" wrapText="1"/>
    </xf>
    <xf numFmtId="0" fontId="27" fillId="0" borderId="0" xfId="6" applyFont="1">
      <alignment vertical="top"/>
    </xf>
    <xf numFmtId="171" fontId="27" fillId="0" borderId="0" xfId="2" applyNumberFormat="1" applyFont="1" applyAlignment="1" applyProtection="1">
      <alignment vertical="top"/>
      <protection locked="0"/>
    </xf>
    <xf numFmtId="171" fontId="27" fillId="0" borderId="8" xfId="2" applyNumberFormat="1" applyFont="1" applyBorder="1" applyAlignment="1" applyProtection="1">
      <alignment vertical="top"/>
      <protection locked="0"/>
    </xf>
    <xf numFmtId="164" fontId="27" fillId="0" borderId="9" xfId="2" applyNumberFormat="1" applyFont="1" applyBorder="1" applyAlignment="1" applyProtection="1">
      <alignment vertical="top"/>
      <protection locked="0"/>
    </xf>
    <xf numFmtId="164" fontId="27" fillId="0" borderId="0" xfId="2" applyNumberFormat="1" applyFont="1" applyAlignment="1" applyProtection="1">
      <alignment vertical="top"/>
      <protection locked="0"/>
    </xf>
    <xf numFmtId="171" fontId="27" fillId="0" borderId="19" xfId="2" applyNumberFormat="1" applyFont="1" applyBorder="1" applyAlignment="1" applyProtection="1">
      <alignment vertical="top"/>
      <protection locked="0"/>
    </xf>
    <xf numFmtId="171" fontId="27" fillId="0" borderId="0" xfId="2" applyNumberFormat="1" applyFont="1" applyAlignment="1">
      <alignment vertical="top"/>
    </xf>
    <xf numFmtId="171" fontId="27" fillId="0" borderId="8" xfId="2" applyNumberFormat="1" applyFont="1" applyBorder="1" applyAlignment="1">
      <alignment vertical="top"/>
    </xf>
    <xf numFmtId="182" fontId="27" fillId="0" borderId="9" xfId="2" applyNumberFormat="1" applyFont="1" applyBorder="1" applyAlignment="1">
      <alignment vertical="top"/>
    </xf>
    <xf numFmtId="182" fontId="27" fillId="0" borderId="0" xfId="2" applyNumberFormat="1" applyFont="1" applyAlignment="1">
      <alignment vertical="top"/>
    </xf>
    <xf numFmtId="171" fontId="27" fillId="0" borderId="19" xfId="2" applyNumberFormat="1" applyFont="1" applyBorder="1" applyAlignment="1">
      <alignment vertical="top"/>
    </xf>
    <xf numFmtId="0" fontId="27" fillId="0" borderId="13" xfId="6" applyFont="1" applyBorder="1">
      <alignment vertical="top"/>
    </xf>
    <xf numFmtId="171" fontId="28" fillId="0" borderId="13" xfId="2" applyNumberFormat="1" applyFont="1" applyBorder="1" applyAlignment="1">
      <alignment vertical="top"/>
    </xf>
    <xf numFmtId="171" fontId="28" fillId="0" borderId="23" xfId="2" applyNumberFormat="1" applyFont="1" applyBorder="1" applyAlignment="1">
      <alignment vertical="top"/>
    </xf>
    <xf numFmtId="182" fontId="28" fillId="0" borderId="24" xfId="2" applyNumberFormat="1" applyFont="1" applyBorder="1" applyAlignment="1">
      <alignment vertical="top"/>
    </xf>
    <xf numFmtId="182" fontId="28" fillId="0" borderId="13" xfId="2" applyNumberFormat="1" applyFont="1" applyBorder="1" applyAlignment="1">
      <alignment vertical="top"/>
    </xf>
    <xf numFmtId="171" fontId="28" fillId="0" borderId="22" xfId="2" applyNumberFormat="1" applyFont="1" applyBorder="1" applyAlignment="1">
      <alignment vertical="top"/>
    </xf>
    <xf numFmtId="182" fontId="28" fillId="0" borderId="13" xfId="3" applyNumberFormat="1" applyFont="1" applyBorder="1" applyAlignment="1">
      <alignment vertical="top"/>
    </xf>
    <xf numFmtId="171" fontId="28" fillId="0" borderId="0" xfId="6" applyNumberFormat="1" applyFont="1">
      <alignment vertical="top"/>
    </xf>
    <xf numFmtId="182" fontId="28" fillId="0" borderId="9" xfId="6" applyNumberFormat="1" applyFont="1" applyBorder="1">
      <alignment vertical="top"/>
    </xf>
    <xf numFmtId="182" fontId="28" fillId="0" borderId="0" xfId="6" applyNumberFormat="1" applyFont="1">
      <alignment vertical="top"/>
    </xf>
    <xf numFmtId="171" fontId="28" fillId="0" borderId="8" xfId="6" applyNumberFormat="1" applyFont="1" applyBorder="1">
      <alignment vertical="top"/>
    </xf>
    <xf numFmtId="186" fontId="27" fillId="0" borderId="0" xfId="3" applyNumberFormat="1" applyFont="1" applyAlignment="1">
      <alignment vertical="top"/>
    </xf>
    <xf numFmtId="0" fontId="27" fillId="0" borderId="15" xfId="6" applyFont="1" applyBorder="1">
      <alignment vertical="top"/>
    </xf>
    <xf numFmtId="171" fontId="28" fillId="0" borderId="15" xfId="2" applyNumberFormat="1" applyFont="1" applyBorder="1" applyAlignment="1">
      <alignment vertical="top"/>
    </xf>
    <xf numFmtId="171" fontId="28" fillId="0" borderId="31" xfId="2" applyNumberFormat="1" applyFont="1" applyBorder="1" applyAlignment="1">
      <alignment vertical="top"/>
    </xf>
    <xf numFmtId="182" fontId="28" fillId="0" borderId="29" xfId="2" applyNumberFormat="1" applyFont="1" applyBorder="1" applyAlignment="1">
      <alignment vertical="top"/>
    </xf>
    <xf numFmtId="182" fontId="28" fillId="0" borderId="15" xfId="2" applyNumberFormat="1" applyFont="1" applyBorder="1" applyAlignment="1">
      <alignment vertical="top"/>
    </xf>
    <xf numFmtId="171" fontId="28" fillId="0" borderId="30" xfId="2" applyNumberFormat="1" applyFont="1" applyBorder="1" applyAlignment="1">
      <alignment vertical="top"/>
    </xf>
    <xf numFmtId="182" fontId="28" fillId="0" borderId="15" xfId="3" applyNumberFormat="1" applyFont="1" applyBorder="1" applyAlignment="1">
      <alignment vertical="top"/>
    </xf>
    <xf numFmtId="0" fontId="27" fillId="0" borderId="32" xfId="6" applyFont="1" applyBorder="1">
      <alignment vertical="top"/>
    </xf>
    <xf numFmtId="171" fontId="28" fillId="0" borderId="32" xfId="2" applyNumberFormat="1" applyFont="1" applyBorder="1" applyAlignment="1">
      <alignment vertical="top"/>
    </xf>
    <xf numFmtId="171" fontId="28" fillId="0" borderId="28" xfId="2" applyNumberFormat="1" applyFont="1" applyBorder="1" applyAlignment="1">
      <alignment vertical="top"/>
    </xf>
    <xf numFmtId="182" fontId="28" fillId="0" borderId="26" xfId="2" applyNumberFormat="1" applyFont="1" applyBorder="1" applyAlignment="1">
      <alignment vertical="top"/>
    </xf>
    <xf numFmtId="182" fontId="28" fillId="0" borderId="32" xfId="2" applyNumberFormat="1" applyFont="1" applyBorder="1" applyAlignment="1">
      <alignment vertical="top"/>
    </xf>
    <xf numFmtId="171" fontId="28" fillId="0" borderId="27" xfId="2" applyNumberFormat="1" applyFont="1" applyBorder="1" applyAlignment="1">
      <alignment vertical="top"/>
    </xf>
    <xf numFmtId="182" fontId="28" fillId="0" borderId="32" xfId="3" applyNumberFormat="1" applyFont="1" applyBorder="1" applyAlignment="1">
      <alignment vertical="top"/>
    </xf>
    <xf numFmtId="186" fontId="27" fillId="0" borderId="0" xfId="3" applyNumberFormat="1" applyFont="1"/>
    <xf numFmtId="183" fontId="27" fillId="0" borderId="0" xfId="3" applyNumberFormat="1" applyFont="1"/>
    <xf numFmtId="0" fontId="27" fillId="0" borderId="0" xfId="3" quotePrefix="1" applyFont="1"/>
    <xf numFmtId="178" fontId="28" fillId="0" borderId="15" xfId="2" applyNumberFormat="1" applyFont="1" applyBorder="1" applyAlignment="1">
      <alignment horizontal="left" vertical="top"/>
    </xf>
    <xf numFmtId="181" fontId="36" fillId="0" borderId="15" xfId="7" applyNumberFormat="1" applyFont="1" applyBorder="1" applyAlignment="1">
      <alignment horizontal="left" vertical="top"/>
    </xf>
    <xf numFmtId="0" fontId="16" fillId="0" borderId="0" xfId="10" applyFont="1" applyAlignment="1">
      <alignment horizontal="left" vertical="top"/>
    </xf>
    <xf numFmtId="49" fontId="28" fillId="0" borderId="1" xfId="2" applyNumberFormat="1" applyFont="1" applyBorder="1" applyAlignment="1">
      <alignment horizontal="left" vertical="center"/>
    </xf>
    <xf numFmtId="0" fontId="27" fillId="0" borderId="0" xfId="10" applyFont="1" applyAlignment="1">
      <alignment vertical="center"/>
    </xf>
    <xf numFmtId="49" fontId="28" fillId="0" borderId="0" xfId="2" applyNumberFormat="1" applyFont="1" applyAlignment="1">
      <alignment horizontal="left" vertical="center"/>
    </xf>
    <xf numFmtId="177" fontId="28" fillId="0" borderId="7" xfId="10" quotePrefix="1" applyNumberFormat="1" applyFont="1" applyBorder="1" applyAlignment="1">
      <alignment horizontal="centerContinuous" vertical="center"/>
    </xf>
    <xf numFmtId="177" fontId="28" fillId="0" borderId="38" xfId="10" applyNumberFormat="1" applyFont="1" applyBorder="1" applyAlignment="1">
      <alignment horizontal="centerContinuous" vertical="center"/>
    </xf>
    <xf numFmtId="177" fontId="28" fillId="0" borderId="38" xfId="10" quotePrefix="1" applyNumberFormat="1" applyFont="1" applyBorder="1" applyAlignment="1">
      <alignment horizontal="centerContinuous" vertical="center"/>
    </xf>
    <xf numFmtId="177" fontId="28" fillId="0" borderId="17" xfId="10" applyNumberFormat="1" applyFont="1" applyBorder="1" applyAlignment="1">
      <alignment horizontal="center" vertical="center"/>
    </xf>
    <xf numFmtId="0" fontId="27" fillId="0" borderId="6" xfId="0" applyFont="1" applyBorder="1" applyAlignment="1">
      <alignment vertical="center"/>
    </xf>
    <xf numFmtId="177" fontId="28" fillId="0" borderId="6" xfId="7" applyNumberFormat="1" applyFont="1" applyBorder="1" applyAlignment="1">
      <alignment horizontal="right" vertical="center"/>
    </xf>
    <xf numFmtId="0" fontId="27" fillId="0" borderId="8" xfId="0" applyFont="1" applyBorder="1" applyAlignment="1">
      <alignment vertical="center"/>
    </xf>
    <xf numFmtId="177" fontId="28" fillId="0" borderId="8" xfId="7" quotePrefix="1" applyNumberFormat="1" applyFont="1" applyBorder="1" applyAlignment="1">
      <alignment horizontal="right" vertical="center"/>
    </xf>
    <xf numFmtId="177" fontId="28" fillId="0" borderId="8" xfId="2" applyNumberFormat="1" applyFont="1" applyBorder="1" applyAlignment="1">
      <alignment horizontal="right" vertical="center"/>
    </xf>
    <xf numFmtId="177" fontId="28" fillId="0" borderId="0" xfId="2" applyNumberFormat="1" applyFont="1" applyAlignment="1">
      <alignment horizontal="right" vertical="center"/>
    </xf>
    <xf numFmtId="0" fontId="28" fillId="0" borderId="8" xfId="10" applyFont="1" applyBorder="1" applyAlignment="1">
      <alignment horizontal="right" vertical="center"/>
    </xf>
    <xf numFmtId="49" fontId="27" fillId="0" borderId="2" xfId="2" applyNumberFormat="1" applyFont="1" applyBorder="1" applyAlignment="1">
      <alignment horizontal="left" vertical="center"/>
    </xf>
    <xf numFmtId="49" fontId="28" fillId="0" borderId="2" xfId="2" applyNumberFormat="1" applyFont="1" applyBorder="1" applyAlignment="1">
      <alignment horizontal="left" vertical="center"/>
    </xf>
    <xf numFmtId="177" fontId="28" fillId="0" borderId="2" xfId="2" applyNumberFormat="1" applyFont="1" applyBorder="1" applyAlignment="1">
      <alignment horizontal="right" vertical="center"/>
    </xf>
    <xf numFmtId="17" fontId="28" fillId="0" borderId="10" xfId="10" quotePrefix="1" applyNumberFormat="1" applyFont="1" applyBorder="1" applyAlignment="1">
      <alignment horizontal="right" vertical="center"/>
    </xf>
    <xf numFmtId="181" fontId="28" fillId="0" borderId="0" xfId="7" applyNumberFormat="1" applyFont="1" applyAlignment="1">
      <alignment horizontal="left" vertical="top"/>
    </xf>
    <xf numFmtId="181" fontId="27" fillId="0" borderId="0" xfId="7" applyNumberFormat="1" applyFont="1" applyAlignment="1">
      <alignment horizontal="left"/>
    </xf>
    <xf numFmtId="180" fontId="28" fillId="0" borderId="0" xfId="7" applyNumberFormat="1" applyFont="1"/>
    <xf numFmtId="180" fontId="28" fillId="0" borderId="8" xfId="7" applyNumberFormat="1" applyFont="1" applyBorder="1" applyAlignment="1">
      <alignment horizontal="right" vertical="top"/>
    </xf>
    <xf numFmtId="182" fontId="27" fillId="0" borderId="0" xfId="7" applyNumberFormat="1" applyFont="1" applyAlignment="1" applyProtection="1">
      <alignment vertical="top"/>
      <protection locked="0"/>
    </xf>
    <xf numFmtId="180" fontId="28" fillId="0" borderId="8" xfId="7" applyNumberFormat="1" applyFont="1" applyBorder="1" applyAlignment="1">
      <alignment horizontal="right"/>
    </xf>
    <xf numFmtId="182" fontId="27" fillId="0" borderId="4" xfId="7" applyNumberFormat="1" applyFont="1" applyBorder="1" applyAlignment="1" applyProtection="1">
      <alignment vertical="top"/>
      <protection locked="0"/>
    </xf>
    <xf numFmtId="180" fontId="28" fillId="0" borderId="19" xfId="7" applyNumberFormat="1" applyFont="1" applyBorder="1" applyAlignment="1">
      <alignment horizontal="right" vertical="top"/>
    </xf>
    <xf numFmtId="0" fontId="27" fillId="0" borderId="0" xfId="10" applyFont="1"/>
    <xf numFmtId="49" fontId="27" fillId="0" borderId="0" xfId="7" applyNumberFormat="1" applyFont="1" applyAlignment="1">
      <alignment vertical="top"/>
    </xf>
    <xf numFmtId="180" fontId="27" fillId="0" borderId="0" xfId="7" applyNumberFormat="1" applyFont="1" applyAlignment="1">
      <alignment vertical="top"/>
    </xf>
    <xf numFmtId="180" fontId="27" fillId="0" borderId="8" xfId="7" applyNumberFormat="1" applyFont="1" applyBorder="1" applyAlignment="1" applyProtection="1">
      <alignment vertical="top"/>
      <protection locked="0"/>
    </xf>
    <xf numFmtId="182" fontId="27" fillId="0" borderId="9" xfId="7" applyNumberFormat="1" applyFont="1" applyBorder="1" applyAlignment="1" applyProtection="1">
      <alignment vertical="top"/>
      <protection locked="0"/>
    </xf>
    <xf numFmtId="180" fontId="27" fillId="0" borderId="19" xfId="7" applyNumberFormat="1" applyFont="1" applyBorder="1" applyAlignment="1" applyProtection="1">
      <alignment vertical="top"/>
      <protection locked="0"/>
    </xf>
    <xf numFmtId="0" fontId="27" fillId="0" borderId="0" xfId="10" applyFont="1" applyAlignment="1">
      <alignment vertical="top"/>
    </xf>
    <xf numFmtId="49" fontId="27" fillId="0" borderId="0" xfId="7" applyNumberFormat="1" applyFont="1" applyAlignment="1">
      <alignment vertical="top" wrapText="1"/>
    </xf>
    <xf numFmtId="49" fontId="27" fillId="0" borderId="0" xfId="0" applyNumberFormat="1" applyFont="1" applyAlignment="1">
      <alignment vertical="top" wrapText="1"/>
    </xf>
    <xf numFmtId="180" fontId="27" fillId="0" borderId="9" xfId="7" applyNumberFormat="1" applyFont="1" applyBorder="1" applyAlignment="1" applyProtection="1">
      <alignment vertical="top"/>
      <protection locked="0"/>
    </xf>
    <xf numFmtId="181" fontId="27" fillId="0" borderId="0" xfId="7" applyNumberFormat="1" applyFont="1" applyAlignment="1">
      <alignment vertical="top" wrapText="1"/>
    </xf>
    <xf numFmtId="181" fontId="27" fillId="0" borderId="0" xfId="7" applyNumberFormat="1" applyFont="1" applyAlignment="1">
      <alignment vertical="top"/>
    </xf>
    <xf numFmtId="182" fontId="27" fillId="0" borderId="11" xfId="7" applyNumberFormat="1" applyFont="1" applyBorder="1" applyAlignment="1" applyProtection="1">
      <alignment vertical="top"/>
      <protection locked="0"/>
    </xf>
    <xf numFmtId="173" fontId="28" fillId="0" borderId="13" xfId="6" applyNumberFormat="1" applyFont="1" applyBorder="1" applyAlignment="1">
      <alignment vertical="top" wrapText="1"/>
    </xf>
    <xf numFmtId="180" fontId="28" fillId="0" borderId="13" xfId="7" applyNumberFormat="1" applyFont="1" applyBorder="1" applyAlignment="1">
      <alignment vertical="top"/>
    </xf>
    <xf numFmtId="180" fontId="28" fillId="0" borderId="23" xfId="7" applyNumberFormat="1" applyFont="1" applyBorder="1" applyAlignment="1">
      <alignment vertical="top"/>
    </xf>
    <xf numFmtId="182" fontId="28" fillId="0" borderId="24" xfId="7" applyNumberFormat="1" applyFont="1" applyBorder="1" applyAlignment="1">
      <alignment vertical="top"/>
    </xf>
    <xf numFmtId="180" fontId="28" fillId="0" borderId="22" xfId="7" applyNumberFormat="1" applyFont="1" applyBorder="1" applyAlignment="1">
      <alignment vertical="top"/>
    </xf>
    <xf numFmtId="180" fontId="28" fillId="0" borderId="23" xfId="7" applyNumberFormat="1" applyFont="1" applyBorder="1" applyAlignment="1">
      <alignment horizontal="left" vertical="top" indent="1"/>
    </xf>
    <xf numFmtId="182" fontId="28" fillId="0" borderId="13" xfId="7" applyNumberFormat="1" applyFont="1" applyBorder="1" applyAlignment="1">
      <alignment vertical="top"/>
    </xf>
    <xf numFmtId="173" fontId="28" fillId="0" borderId="0" xfId="6" applyNumberFormat="1" applyFont="1" applyAlignment="1">
      <alignment vertical="top" wrapText="1"/>
    </xf>
    <xf numFmtId="182" fontId="28" fillId="0" borderId="0" xfId="7" applyNumberFormat="1" applyFont="1"/>
    <xf numFmtId="181" fontId="4" fillId="0" borderId="0" xfId="7" applyNumberFormat="1"/>
    <xf numFmtId="170" fontId="4" fillId="0" borderId="0" xfId="7" applyNumberFormat="1"/>
    <xf numFmtId="0" fontId="28" fillId="0" borderId="0" xfId="10" applyFont="1"/>
    <xf numFmtId="164" fontId="5" fillId="0" borderId="3" xfId="2" applyNumberFormat="1" applyFont="1" applyBorder="1" applyAlignment="1">
      <alignment vertical="top"/>
    </xf>
    <xf numFmtId="0" fontId="6" fillId="0" borderId="4" xfId="0" applyFont="1" applyBorder="1" applyAlignment="1">
      <alignment vertical="top"/>
    </xf>
    <xf numFmtId="165" fontId="5" fillId="0" borderId="5" xfId="1" applyNumberFormat="1" applyFont="1" applyBorder="1" applyAlignment="1">
      <alignment vertical="top"/>
    </xf>
    <xf numFmtId="0" fontId="6" fillId="0" borderId="6" xfId="1" applyFont="1" applyBorder="1" applyAlignment="1">
      <alignment horizontal="left" vertical="top" wrapText="1"/>
    </xf>
    <xf numFmtId="165" fontId="6" fillId="0" borderId="0" xfId="0" applyNumberFormat="1" applyFont="1" applyAlignment="1">
      <alignment vertical="top"/>
    </xf>
    <xf numFmtId="0" fontId="6" fillId="0" borderId="0" xfId="0" applyFont="1" applyAlignment="1">
      <alignment vertical="top" wrapText="1"/>
    </xf>
    <xf numFmtId="164" fontId="6" fillId="0" borderId="0" xfId="0" applyNumberFormat="1" applyFont="1" applyAlignment="1">
      <alignment vertical="top"/>
    </xf>
    <xf numFmtId="165" fontId="6" fillId="2" borderId="0" xfId="0" applyNumberFormat="1" applyFont="1" applyFill="1" applyAlignment="1">
      <alignment vertical="top"/>
    </xf>
    <xf numFmtId="167" fontId="5" fillId="0" borderId="5" xfId="1" applyNumberFormat="1" applyFont="1" applyBorder="1" applyAlignment="1">
      <alignment vertical="top"/>
    </xf>
    <xf numFmtId="43" fontId="6" fillId="3" borderId="0" xfId="0" applyNumberFormat="1" applyFont="1" applyFill="1"/>
    <xf numFmtId="168" fontId="6" fillId="3" borderId="0" xfId="0" applyNumberFormat="1" applyFont="1" applyFill="1"/>
    <xf numFmtId="43" fontId="6" fillId="0" borderId="0" xfId="0" quotePrefix="1" applyNumberFormat="1" applyFont="1"/>
    <xf numFmtId="2" fontId="6" fillId="0" borderId="0" xfId="0" applyNumberFormat="1" applyFont="1"/>
    <xf numFmtId="0" fontId="6" fillId="3" borderId="0" xfId="0" applyFont="1" applyFill="1"/>
    <xf numFmtId="187" fontId="6" fillId="3" borderId="0" xfId="0" applyNumberFormat="1" applyFont="1" applyFill="1" applyAlignment="1">
      <alignment vertical="top"/>
    </xf>
    <xf numFmtId="2" fontId="6" fillId="0" borderId="0" xfId="0" applyNumberFormat="1" applyFont="1" applyAlignment="1">
      <alignment vertical="top"/>
    </xf>
    <xf numFmtId="188" fontId="6" fillId="0" borderId="0" xfId="0" applyNumberFormat="1" applyFont="1"/>
    <xf numFmtId="164" fontId="6" fillId="0" borderId="0" xfId="0" applyNumberFormat="1" applyFont="1"/>
    <xf numFmtId="171" fontId="11" fillId="0" borderId="14" xfId="22" applyNumberFormat="1" applyFont="1" applyBorder="1" applyAlignment="1">
      <alignment horizontal="center" vertical="center"/>
    </xf>
    <xf numFmtId="171" fontId="11" fillId="0" borderId="15" xfId="22" applyNumberFormat="1" applyFont="1" applyBorder="1" applyAlignment="1">
      <alignment horizontal="center" vertical="center"/>
    </xf>
    <xf numFmtId="164" fontId="6" fillId="0" borderId="6" xfId="1" applyNumberFormat="1" applyFont="1" applyBorder="1" applyAlignment="1">
      <alignment vertical="top"/>
    </xf>
    <xf numFmtId="164" fontId="6" fillId="0" borderId="7" xfId="1" applyNumberFormat="1" applyFont="1" applyBorder="1" applyAlignment="1">
      <alignment vertical="top"/>
    </xf>
    <xf numFmtId="164" fontId="6" fillId="0" borderId="7" xfId="1" quotePrefix="1" applyNumberFormat="1" applyFont="1" applyBorder="1" applyAlignment="1">
      <alignment horizontal="right" vertical="top"/>
    </xf>
    <xf numFmtId="164" fontId="6" fillId="0" borderId="4" xfId="2" applyNumberFormat="1" applyFont="1" applyBorder="1" applyAlignment="1">
      <alignment vertical="top"/>
    </xf>
    <xf numFmtId="164" fontId="6" fillId="0" borderId="8" xfId="1" applyNumberFormat="1" applyFont="1" applyBorder="1" applyAlignment="1">
      <alignment vertical="top"/>
    </xf>
    <xf numFmtId="164" fontId="6" fillId="0" borderId="0" xfId="1" applyNumberFormat="1" applyFont="1" applyAlignment="1">
      <alignment vertical="top"/>
    </xf>
    <xf numFmtId="164" fontId="6" fillId="0" borderId="0" xfId="1" quotePrefix="1" applyNumberFormat="1" applyFont="1" applyAlignment="1">
      <alignment horizontal="right" vertical="top"/>
    </xf>
    <xf numFmtId="164" fontId="6" fillId="0" borderId="9" xfId="2" applyNumberFormat="1" applyFont="1" applyBorder="1" applyAlignment="1">
      <alignment vertical="top"/>
    </xf>
    <xf numFmtId="164" fontId="6" fillId="0" borderId="10" xfId="2" applyNumberFormat="1" applyFont="1" applyBorder="1" applyAlignment="1">
      <alignment vertical="top"/>
    </xf>
    <xf numFmtId="164" fontId="6" fillId="0" borderId="2" xfId="1" applyNumberFormat="1" applyFont="1" applyBorder="1" applyAlignment="1">
      <alignment vertical="top"/>
    </xf>
    <xf numFmtId="164" fontId="6" fillId="0" borderId="11" xfId="2" applyNumberFormat="1" applyFont="1" applyBorder="1" applyAlignment="1">
      <alignment vertical="top"/>
    </xf>
    <xf numFmtId="164" fontId="5" fillId="0" borderId="0" xfId="1" applyNumberFormat="1" applyFont="1"/>
    <xf numFmtId="164" fontId="5" fillId="0" borderId="0" xfId="1" quotePrefix="1" applyNumberFormat="1" applyFont="1" applyAlignment="1">
      <alignment horizontal="right"/>
    </xf>
    <xf numFmtId="164" fontId="5" fillId="0" borderId="13" xfId="1" applyNumberFormat="1" applyFont="1" applyBorder="1" applyAlignment="1">
      <alignment vertical="center"/>
    </xf>
    <xf numFmtId="171" fontId="9" fillId="0" borderId="0" xfId="8" applyNumberFormat="1" applyFont="1" applyBorder="1" applyAlignment="1">
      <alignment horizontal="left" vertical="top" wrapText="1"/>
    </xf>
    <xf numFmtId="171" fontId="9" fillId="0" borderId="0" xfId="8" applyNumberFormat="1" applyFont="1" applyBorder="1" applyAlignment="1">
      <alignment vertical="top" wrapText="1"/>
    </xf>
    <xf numFmtId="171" fontId="9" fillId="0" borderId="0" xfId="7" applyNumberFormat="1" applyFont="1" applyBorder="1" applyAlignment="1">
      <alignment horizontal="right" vertical="top"/>
    </xf>
    <xf numFmtId="171" fontId="9" fillId="0" borderId="0" xfId="3" applyNumberFormat="1" applyFont="1" applyBorder="1" applyAlignment="1">
      <alignment vertical="top"/>
    </xf>
    <xf numFmtId="171" fontId="9" fillId="0" borderId="0" xfId="1" applyNumberFormat="1" applyFont="1" applyBorder="1" applyAlignment="1">
      <alignment horizontal="left" vertical="top" wrapText="1"/>
    </xf>
    <xf numFmtId="164" fontId="10" fillId="0" borderId="8" xfId="5" applyNumberFormat="1" applyFont="1" applyBorder="1" applyAlignment="1">
      <alignment horizontal="right" wrapText="1"/>
    </xf>
    <xf numFmtId="0" fontId="5" fillId="0" borderId="0" xfId="1" applyFont="1" applyAlignment="1">
      <alignment horizontal="left"/>
    </xf>
    <xf numFmtId="0" fontId="6" fillId="0" borderId="0" xfId="1" applyFont="1" applyAlignment="1">
      <alignment horizontal="left"/>
    </xf>
    <xf numFmtId="0" fontId="6" fillId="0" borderId="0" xfId="1" applyFont="1"/>
    <xf numFmtId="0" fontId="5" fillId="0" borderId="1" xfId="1" applyFont="1" applyBorder="1" applyAlignment="1">
      <alignment horizontal="right" wrapText="1"/>
    </xf>
    <xf numFmtId="0" fontId="5" fillId="0" borderId="0" xfId="1" applyFont="1" applyAlignment="1">
      <alignment horizontal="right" wrapText="1"/>
    </xf>
    <xf numFmtId="0" fontId="5" fillId="0" borderId="2" xfId="1" applyFont="1" applyBorder="1" applyAlignment="1">
      <alignment horizontal="right" wrapText="1"/>
    </xf>
    <xf numFmtId="0" fontId="6" fillId="0" borderId="2" xfId="0" applyFont="1" applyBorder="1" applyAlignment="1">
      <alignment horizontal="right" wrapText="1"/>
    </xf>
    <xf numFmtId="171" fontId="10" fillId="0" borderId="15" xfId="2" applyNumberFormat="1" applyFont="1" applyBorder="1" applyAlignment="1">
      <alignment horizontal="left" vertical="top" wrapText="1"/>
    </xf>
    <xf numFmtId="171" fontId="10" fillId="0" borderId="1" xfId="2" applyNumberFormat="1" applyFont="1" applyBorder="1" applyAlignment="1">
      <alignment horizontal="left" vertical="center" wrapText="1"/>
    </xf>
    <xf numFmtId="171" fontId="10" fillId="0" borderId="14" xfId="2" applyNumberFormat="1" applyFont="1" applyBorder="1" applyAlignment="1">
      <alignment horizontal="center" vertical="center"/>
    </xf>
    <xf numFmtId="171" fontId="11" fillId="0" borderId="14" xfId="22" applyNumberFormat="1" applyFont="1" applyBorder="1" applyAlignment="1">
      <alignment horizontal="center" vertical="center"/>
    </xf>
    <xf numFmtId="171" fontId="10" fillId="0" borderId="3" xfId="2" applyNumberFormat="1" applyFont="1" applyBorder="1" applyAlignment="1">
      <alignment horizontal="center" vertical="center"/>
    </xf>
    <xf numFmtId="171" fontId="10" fillId="0" borderId="12" xfId="2" applyNumberFormat="1" applyFont="1" applyBorder="1" applyAlignment="1">
      <alignment horizontal="center" vertical="center"/>
    </xf>
    <xf numFmtId="171" fontId="9" fillId="0" borderId="2" xfId="2" applyNumberFormat="1" applyFont="1" applyBorder="1" applyAlignment="1">
      <alignment horizontal="left" vertical="center" wrapText="1"/>
    </xf>
    <xf numFmtId="171" fontId="10" fillId="0" borderId="13" xfId="2" applyNumberFormat="1" applyFont="1" applyBorder="1" applyAlignment="1">
      <alignment vertical="top" wrapText="1"/>
    </xf>
    <xf numFmtId="171" fontId="10" fillId="0" borderId="15" xfId="2" applyNumberFormat="1" applyFont="1" applyBorder="1" applyAlignment="1">
      <alignment horizontal="left" vertical="center" wrapText="1"/>
    </xf>
    <xf numFmtId="171" fontId="10" fillId="0" borderId="15" xfId="2" applyNumberFormat="1" applyFont="1" applyBorder="1" applyAlignment="1">
      <alignment horizontal="center" vertical="center"/>
    </xf>
    <xf numFmtId="171" fontId="11" fillId="0" borderId="15" xfId="22" applyNumberFormat="1" applyFont="1" applyBorder="1" applyAlignment="1">
      <alignment horizontal="center" vertical="center"/>
    </xf>
    <xf numFmtId="49" fontId="9" fillId="0" borderId="0" xfId="2" applyNumberFormat="1" applyFont="1" applyAlignment="1">
      <alignment horizontal="left" vertical="top" wrapText="1"/>
    </xf>
    <xf numFmtId="49" fontId="9" fillId="0" borderId="0" xfId="3" applyNumberFormat="1" applyFont="1" applyAlignment="1">
      <alignment horizontal="left" vertical="top" wrapText="1"/>
    </xf>
    <xf numFmtId="49" fontId="10" fillId="0" borderId="0" xfId="2" applyNumberFormat="1" applyFont="1" applyAlignment="1">
      <alignment horizontal="left" vertical="top" wrapText="1"/>
    </xf>
    <xf numFmtId="49" fontId="9" fillId="0" borderId="0" xfId="8" applyNumberFormat="1" applyFont="1" applyAlignment="1">
      <alignment horizontal="left" vertical="top" wrapText="1"/>
    </xf>
    <xf numFmtId="49" fontId="11" fillId="0" borderId="0" xfId="22" applyNumberFormat="1" applyFont="1" applyAlignment="1">
      <alignment horizontal="left" vertical="top" wrapText="1"/>
    </xf>
    <xf numFmtId="49" fontId="9" fillId="0" borderId="0" xfId="2" applyNumberFormat="1" applyFont="1" applyAlignment="1">
      <alignment vertical="top" wrapText="1"/>
    </xf>
    <xf numFmtId="49" fontId="1" fillId="0" borderId="0" xfId="22" applyNumberFormat="1" applyAlignment="1">
      <alignment vertical="top"/>
    </xf>
    <xf numFmtId="49" fontId="9" fillId="0" borderId="1" xfId="1" applyNumberFormat="1" applyFont="1" applyBorder="1" applyAlignment="1">
      <alignment vertical="top" wrapText="1"/>
    </xf>
    <xf numFmtId="49" fontId="11" fillId="0" borderId="1" xfId="22" applyNumberFormat="1" applyFont="1" applyBorder="1" applyAlignment="1">
      <alignment vertical="top" wrapText="1"/>
    </xf>
    <xf numFmtId="49" fontId="9" fillId="0" borderId="0" xfId="1" applyNumberFormat="1" applyFont="1" applyAlignment="1">
      <alignment vertical="top" wrapText="1"/>
    </xf>
    <xf numFmtId="49" fontId="11" fillId="0" borderId="0" xfId="22" applyNumberFormat="1" applyFont="1" applyAlignment="1">
      <alignment vertical="top" wrapText="1"/>
    </xf>
    <xf numFmtId="49" fontId="9" fillId="2" borderId="2" xfId="1" applyNumberFormat="1" applyFont="1" applyFill="1" applyBorder="1" applyAlignment="1">
      <alignment vertical="top" wrapText="1"/>
    </xf>
    <xf numFmtId="49" fontId="11" fillId="0" borderId="2" xfId="22" applyNumberFormat="1" applyFont="1" applyBorder="1" applyAlignment="1">
      <alignment vertical="top" wrapText="1"/>
    </xf>
    <xf numFmtId="49" fontId="9" fillId="0" borderId="1" xfId="2" applyNumberFormat="1" applyFont="1" applyBorder="1" applyAlignment="1">
      <alignment vertical="top" wrapText="1"/>
    </xf>
    <xf numFmtId="49" fontId="9" fillId="0" borderId="0" xfId="7" applyNumberFormat="1" applyFont="1" applyAlignment="1">
      <alignment horizontal="left" vertical="top" wrapText="1"/>
    </xf>
    <xf numFmtId="171" fontId="10" fillId="0" borderId="0" xfId="6" applyNumberFormat="1" applyFont="1" applyAlignment="1">
      <alignment horizontal="left" vertical="top" wrapText="1"/>
    </xf>
    <xf numFmtId="49" fontId="9" fillId="0" borderId="2" xfId="2" applyNumberFormat="1" applyFont="1" applyBorder="1" applyAlignment="1">
      <alignment horizontal="left" vertical="center" wrapText="1"/>
    </xf>
    <xf numFmtId="49" fontId="10" fillId="0" borderId="0" xfId="7" applyNumberFormat="1" applyFont="1" applyAlignment="1">
      <alignment horizontal="left" vertical="top" wrapText="1"/>
    </xf>
    <xf numFmtId="49" fontId="9" fillId="0" borderId="2" xfId="7" applyNumberFormat="1" applyFont="1" applyBorder="1" applyAlignment="1">
      <alignment horizontal="left" vertical="top" wrapText="1"/>
    </xf>
    <xf numFmtId="49" fontId="10" fillId="0" borderId="13" xfId="7" applyNumberFormat="1" applyFont="1" applyBorder="1" applyAlignment="1">
      <alignment horizontal="left" vertical="top" wrapText="1"/>
    </xf>
    <xf numFmtId="49" fontId="10" fillId="0" borderId="1" xfId="7" applyNumberFormat="1" applyFont="1" applyBorder="1" applyAlignment="1">
      <alignment horizontal="left" vertical="top" wrapText="1"/>
    </xf>
    <xf numFmtId="49" fontId="10" fillId="0" borderId="13" xfId="8" applyNumberFormat="1" applyFont="1" applyBorder="1" applyAlignment="1">
      <alignment horizontal="left" vertical="top" wrapText="1"/>
    </xf>
    <xf numFmtId="49" fontId="11" fillId="0" borderId="13" xfId="22" applyNumberFormat="1" applyFont="1" applyBorder="1" applyAlignment="1">
      <alignment horizontal="left" vertical="top" wrapText="1"/>
    </xf>
    <xf numFmtId="49" fontId="10" fillId="0" borderId="1" xfId="8" applyNumberFormat="1" applyFont="1" applyBorder="1" applyAlignment="1">
      <alignment horizontal="left" vertical="top" wrapText="1"/>
    </xf>
    <xf numFmtId="49" fontId="11" fillId="0" borderId="1" xfId="22" applyNumberFormat="1" applyFont="1" applyBorder="1" applyAlignment="1">
      <alignment horizontal="left" vertical="top" wrapText="1"/>
    </xf>
    <xf numFmtId="171" fontId="9" fillId="0" borderId="1" xfId="3" applyNumberFormat="1" applyFont="1" applyBorder="1" applyAlignment="1">
      <alignment vertical="top" wrapText="1"/>
    </xf>
    <xf numFmtId="171" fontId="11" fillId="0" borderId="1" xfId="22" applyNumberFormat="1" applyFont="1" applyBorder="1" applyAlignment="1">
      <alignment vertical="top" wrapText="1"/>
    </xf>
    <xf numFmtId="49" fontId="10" fillId="0" borderId="32" xfId="8" applyNumberFormat="1" applyFont="1" applyBorder="1" applyAlignment="1">
      <alignment horizontal="left" vertical="top" wrapText="1"/>
    </xf>
    <xf numFmtId="49" fontId="11" fillId="0" borderId="32" xfId="22" applyNumberFormat="1" applyFont="1" applyBorder="1" applyAlignment="1">
      <alignment horizontal="left" vertical="top" wrapText="1"/>
    </xf>
    <xf numFmtId="49" fontId="9" fillId="0" borderId="1" xfId="8" applyNumberFormat="1" applyFont="1" applyBorder="1" applyAlignment="1">
      <alignment horizontal="left" vertical="top" wrapText="1"/>
    </xf>
    <xf numFmtId="0" fontId="5" fillId="0" borderId="13" xfId="8" applyFont="1" applyBorder="1" applyAlignment="1">
      <alignment horizontal="left" wrapText="1"/>
    </xf>
    <xf numFmtId="0" fontId="5" fillId="0" borderId="24" xfId="8" applyFont="1" applyBorder="1" applyAlignment="1">
      <alignment horizontal="left" wrapText="1"/>
    </xf>
    <xf numFmtId="0" fontId="6" fillId="0" borderId="0" xfId="5" applyFont="1" applyAlignment="1">
      <alignment vertical="top" wrapText="1"/>
    </xf>
    <xf numFmtId="0" fontId="0" fillId="0" borderId="0" xfId="0" applyAlignment="1">
      <alignment vertical="top"/>
    </xf>
    <xf numFmtId="0" fontId="5" fillId="0" borderId="14" xfId="11" applyFont="1" applyBorder="1"/>
    <xf numFmtId="0" fontId="6" fillId="0" borderId="14" xfId="14" applyFont="1" applyBorder="1"/>
    <xf numFmtId="0" fontId="6" fillId="0" borderId="13" xfId="14" applyFont="1" applyBorder="1" applyAlignment="1">
      <alignment wrapText="1"/>
    </xf>
    <xf numFmtId="0" fontId="5" fillId="0" borderId="15" xfId="10" applyFont="1" applyBorder="1"/>
    <xf numFmtId="0" fontId="6" fillId="0" borderId="15" xfId="14" applyFont="1" applyBorder="1"/>
    <xf numFmtId="0" fontId="10" fillId="0" borderId="15" xfId="10" applyFont="1" applyBorder="1"/>
    <xf numFmtId="0" fontId="9" fillId="0" borderId="15" xfId="14" applyFont="1" applyBorder="1"/>
    <xf numFmtId="0" fontId="10" fillId="0" borderId="14" xfId="11" applyFont="1" applyBorder="1"/>
    <xf numFmtId="0" fontId="9" fillId="0" borderId="14" xfId="14" applyFont="1" applyBorder="1"/>
    <xf numFmtId="0" fontId="23" fillId="0" borderId="15" xfId="0" applyFont="1" applyBorder="1"/>
    <xf numFmtId="0" fontId="6" fillId="0" borderId="34" xfId="14" applyFont="1" applyBorder="1"/>
    <xf numFmtId="0" fontId="6" fillId="0" borderId="24" xfId="14" applyFont="1" applyBorder="1" applyAlignment="1">
      <alignment wrapText="1"/>
    </xf>
    <xf numFmtId="0" fontId="9" fillId="0" borderId="34" xfId="14" applyFont="1" applyBorder="1"/>
    <xf numFmtId="173" fontId="10" fillId="0" borderId="12" xfId="5" applyNumberFormat="1" applyFont="1" applyBorder="1" applyAlignment="1"/>
    <xf numFmtId="0" fontId="9" fillId="0" borderId="5" xfId="14" applyFont="1" applyBorder="1"/>
    <xf numFmtId="173" fontId="10" fillId="0" borderId="13" xfId="5" applyNumberFormat="1" applyFont="1" applyBorder="1" applyAlignment="1"/>
    <xf numFmtId="0" fontId="9" fillId="0" borderId="24" xfId="14" applyFont="1" applyBorder="1"/>
    <xf numFmtId="49" fontId="33" fillId="0" borderId="15" xfId="2" applyNumberFormat="1" applyFont="1" applyBorder="1" applyAlignment="1">
      <alignment horizontal="left" vertical="top" wrapText="1"/>
    </xf>
    <xf numFmtId="49" fontId="28" fillId="0" borderId="1" xfId="2" applyNumberFormat="1" applyFont="1" applyBorder="1" applyAlignment="1">
      <alignment horizontal="left" wrapText="1"/>
    </xf>
    <xf numFmtId="49" fontId="28" fillId="0" borderId="3" xfId="2" applyNumberFormat="1" applyFont="1" applyBorder="1" applyAlignment="1">
      <alignment horizontal="center"/>
    </xf>
    <xf numFmtId="0" fontId="7" fillId="0" borderId="12" xfId="3" applyBorder="1" applyAlignment="1">
      <alignment horizontal="center"/>
    </xf>
    <xf numFmtId="0" fontId="7" fillId="0" borderId="5" xfId="3" applyBorder="1" applyAlignment="1">
      <alignment horizontal="center"/>
    </xf>
    <xf numFmtId="0" fontId="28" fillId="0" borderId="3" xfId="3" applyFont="1" applyBorder="1" applyAlignment="1">
      <alignment horizontal="center"/>
    </xf>
    <xf numFmtId="0" fontId="7" fillId="0" borderId="12" xfId="3" applyBorder="1"/>
    <xf numFmtId="49" fontId="27" fillId="0" borderId="2" xfId="2" applyNumberFormat="1" applyFont="1" applyBorder="1" applyAlignment="1">
      <alignment horizontal="left" wrapText="1"/>
    </xf>
    <xf numFmtId="0" fontId="28" fillId="0" borderId="13" xfId="2" applyFont="1" applyBorder="1" applyAlignment="1">
      <alignment vertical="top" wrapText="1"/>
    </xf>
    <xf numFmtId="0" fontId="27" fillId="0" borderId="13" xfId="3" applyFont="1" applyBorder="1" applyAlignment="1">
      <alignment vertical="top" wrapText="1"/>
    </xf>
    <xf numFmtId="49" fontId="33" fillId="0" borderId="15" xfId="2" applyNumberFormat="1" applyFont="1" applyBorder="1" applyAlignment="1">
      <alignment horizontal="left" wrapText="1"/>
    </xf>
    <xf numFmtId="49" fontId="28" fillId="0" borderId="3" xfId="3" applyNumberFormat="1" applyFont="1" applyBorder="1" applyAlignment="1">
      <alignment horizontal="center"/>
    </xf>
    <xf numFmtId="0" fontId="27" fillId="0" borderId="0" xfId="8" applyFont="1" applyAlignment="1">
      <alignment vertical="top" wrapText="1"/>
    </xf>
    <xf numFmtId="0" fontId="27" fillId="0" borderId="0" xfId="2" applyFont="1" applyAlignment="1">
      <alignment vertical="top" wrapText="1"/>
    </xf>
    <xf numFmtId="0" fontId="27" fillId="0" borderId="0" xfId="3" applyFont="1" applyAlignment="1">
      <alignment vertical="top" wrapText="1"/>
    </xf>
    <xf numFmtId="0" fontId="28" fillId="0" borderId="0" xfId="2" applyFont="1" applyAlignment="1">
      <alignment vertical="top" wrapText="1"/>
    </xf>
    <xf numFmtId="49" fontId="27" fillId="0" borderId="0" xfId="7" applyNumberFormat="1" applyFont="1" applyAlignment="1">
      <alignment horizontal="left" vertical="top" wrapText="1"/>
    </xf>
    <xf numFmtId="49" fontId="28" fillId="0" borderId="0" xfId="7" applyNumberFormat="1" applyFont="1" applyAlignment="1">
      <alignment horizontal="left" vertical="top" wrapText="1"/>
    </xf>
    <xf numFmtId="0" fontId="27" fillId="0" borderId="0" xfId="8" applyFont="1" applyAlignment="1">
      <alignment horizontal="left" vertical="top" wrapText="1"/>
    </xf>
    <xf numFmtId="49" fontId="28" fillId="0" borderId="0" xfId="2" applyNumberFormat="1" applyFont="1" applyAlignment="1">
      <alignment horizontal="left" vertical="top" wrapText="1"/>
    </xf>
    <xf numFmtId="49" fontId="28" fillId="0" borderId="13" xfId="7" applyNumberFormat="1" applyFont="1" applyBorder="1" applyAlignment="1">
      <alignment horizontal="left" vertical="top" wrapText="1"/>
    </xf>
    <xf numFmtId="0" fontId="28" fillId="0" borderId="13" xfId="8" applyFont="1" applyBorder="1" applyAlignment="1">
      <alignment horizontal="left" vertical="top" wrapText="1"/>
    </xf>
    <xf numFmtId="0" fontId="27" fillId="0" borderId="13" xfId="3" applyFont="1" applyBorder="1" applyAlignment="1">
      <alignment horizontal="left" vertical="top" wrapText="1"/>
    </xf>
    <xf numFmtId="0" fontId="28" fillId="0" borderId="1" xfId="8" applyFont="1" applyBorder="1" applyAlignment="1">
      <alignment horizontal="left" vertical="top" wrapText="1"/>
    </xf>
    <xf numFmtId="0" fontId="27" fillId="0" borderId="1" xfId="3" applyFont="1" applyBorder="1" applyAlignment="1">
      <alignment vertical="top" wrapText="1"/>
    </xf>
    <xf numFmtId="0" fontId="28" fillId="0" borderId="15" xfId="8" applyFont="1" applyBorder="1" applyAlignment="1">
      <alignment horizontal="left" vertical="top" wrapText="1"/>
    </xf>
    <xf numFmtId="0" fontId="27" fillId="0" borderId="15" xfId="3" applyFont="1" applyBorder="1" applyAlignment="1">
      <alignment vertical="top" wrapText="1"/>
    </xf>
    <xf numFmtId="0" fontId="28" fillId="0" borderId="32" xfId="8" applyFont="1" applyBorder="1" applyAlignment="1">
      <alignment horizontal="left" vertical="top" wrapText="1"/>
    </xf>
    <xf numFmtId="0" fontId="27" fillId="0" borderId="32" xfId="3" applyFont="1" applyBorder="1" applyAlignment="1">
      <alignment vertical="top" wrapText="1"/>
    </xf>
    <xf numFmtId="0" fontId="27" fillId="0" borderId="1" xfId="3" applyFont="1" applyBorder="1" applyAlignment="1">
      <alignment wrapText="1"/>
    </xf>
    <xf numFmtId="0" fontId="7" fillId="0" borderId="1" xfId="3" applyBorder="1" applyAlignment="1">
      <alignment wrapText="1"/>
    </xf>
    <xf numFmtId="0" fontId="28" fillId="0" borderId="15" xfId="0" applyFont="1" applyBorder="1" applyAlignment="1">
      <alignment vertical="top"/>
    </xf>
    <xf numFmtId="0" fontId="0" fillId="0" borderId="15" xfId="0" applyBorder="1" applyAlignment="1">
      <alignment vertical="top"/>
    </xf>
    <xf numFmtId="177" fontId="28" fillId="0" borderId="35" xfId="10" quotePrefix="1" applyNumberFormat="1" applyFont="1" applyBorder="1" applyAlignment="1">
      <alignment horizontal="center" vertical="center"/>
    </xf>
    <xf numFmtId="0" fontId="0" fillId="0" borderId="36" xfId="0" applyBorder="1" applyAlignment="1">
      <alignment horizontal="center" vertical="center"/>
    </xf>
    <xf numFmtId="177" fontId="28" fillId="0" borderId="5" xfId="10" applyNumberFormat="1" applyFont="1" applyBorder="1" applyAlignment="1">
      <alignment horizontal="center" vertical="center"/>
    </xf>
    <xf numFmtId="0" fontId="0" fillId="0" borderId="38" xfId="0" applyBorder="1" applyAlignment="1">
      <alignment horizontal="center" vertical="center"/>
    </xf>
    <xf numFmtId="0" fontId="28" fillId="0" borderId="3" xfId="0" applyFont="1" applyBorder="1" applyAlignment="1">
      <alignment horizontal="center" vertical="center"/>
    </xf>
    <xf numFmtId="0" fontId="28" fillId="0" borderId="12" xfId="0" applyFont="1" applyBorder="1" applyAlignment="1">
      <alignment horizontal="center" vertical="center"/>
    </xf>
    <xf numFmtId="0" fontId="27" fillId="0" borderId="0" xfId="0" applyFont="1" applyAlignment="1">
      <alignment vertical="top" wrapText="1"/>
    </xf>
    <xf numFmtId="0" fontId="0" fillId="0" borderId="0" xfId="0" applyAlignment="1">
      <alignment vertical="top" wrapText="1"/>
    </xf>
    <xf numFmtId="0" fontId="28" fillId="0" borderId="13" xfId="0" applyFont="1" applyBorder="1" applyAlignment="1">
      <alignment wrapText="1"/>
    </xf>
    <xf numFmtId="0" fontId="0" fillId="0" borderId="13" xfId="0" applyBorder="1"/>
    <xf numFmtId="0" fontId="31" fillId="0" borderId="0" xfId="0" applyFont="1" applyAlignment="1">
      <alignment vertical="top" wrapText="1"/>
    </xf>
    <xf numFmtId="0" fontId="32" fillId="0" borderId="0" xfId="0" applyFont="1" applyAlignment="1">
      <alignment vertical="top" wrapText="1"/>
    </xf>
    <xf numFmtId="0" fontId="28" fillId="0" borderId="12" xfId="0" applyFont="1" applyBorder="1" applyAlignment="1">
      <alignment vertical="top" wrapText="1"/>
    </xf>
    <xf numFmtId="0" fontId="0" fillId="0" borderId="12" xfId="0" applyBorder="1" applyAlignment="1">
      <alignment vertical="top"/>
    </xf>
    <xf numFmtId="0" fontId="27" fillId="0" borderId="0" xfId="0" applyFont="1" applyAlignment="1">
      <alignment vertical="top"/>
    </xf>
    <xf numFmtId="0" fontId="31" fillId="0" borderId="0" xfId="0" applyFont="1" applyAlignment="1">
      <alignment horizontal="left" vertical="top" wrapText="1" indent="1"/>
    </xf>
    <xf numFmtId="0" fontId="32" fillId="0" borderId="0" xfId="0" applyFont="1" applyAlignment="1">
      <alignment horizontal="left" vertical="top" indent="1"/>
    </xf>
    <xf numFmtId="0" fontId="31" fillId="0" borderId="0" xfId="0" applyFont="1" applyAlignment="1">
      <alignment horizontal="left" vertical="top" indent="1"/>
    </xf>
  </cellXfs>
  <cellStyles count="23">
    <cellStyle name="Comma 2" xfId="21" xr:uid="{02537B22-F0E3-4530-B550-3EE965643F58}"/>
    <cellStyle name="Comma 2 2" xfId="9" xr:uid="{9CC95A04-A388-4655-BAC9-A2667015EB03}"/>
    <cellStyle name="Comma_Book1" xfId="18" xr:uid="{1BD13A2F-EBB2-41CC-938E-D78216772CB2}"/>
    <cellStyle name="Normal" xfId="0" builtinId="0"/>
    <cellStyle name="Normal 10" xfId="14" xr:uid="{C4E4FD67-8AB1-49BF-9427-FBF887273F14}"/>
    <cellStyle name="Normal 2" xfId="3" xr:uid="{53EF177B-68DB-4A62-9DAE-2F6237A4A9C5}"/>
    <cellStyle name="Normal 2 18" xfId="20" xr:uid="{6EE99B34-25BE-4178-BEBB-684BD226CFF2}"/>
    <cellStyle name="Normal 2 2 2 2" xfId="13" xr:uid="{A7F8C5F2-4289-435F-813F-27DA355101DF}"/>
    <cellStyle name="Normal 2 2 3" xfId="15" xr:uid="{2CA5E341-4245-4E01-AE88-82FC4C48D298}"/>
    <cellStyle name="Normal 2 5 2" xfId="12" xr:uid="{304F186A-27FE-4436-B8AF-042326150658}"/>
    <cellStyle name="Normal 2 5 2 2" xfId="17" xr:uid="{C38C616F-747B-4DD8-9502-2F5975F72300}"/>
    <cellStyle name="Normal 3" xfId="4" xr:uid="{47D9D417-40C5-4D31-98BB-93911A060601}"/>
    <cellStyle name="Normal 3 2" xfId="16" xr:uid="{E8ABABF9-52D7-40BD-8C69-CAD03D4FDCF7}"/>
    <cellStyle name="Normal 36" xfId="19" xr:uid="{82BCD15A-436D-4688-9FBE-637FADC15763}"/>
    <cellStyle name="Normal 4" xfId="22" xr:uid="{8B6A3AEE-D49C-47BF-96DE-BE72FB2680D1}"/>
    <cellStyle name="Normal_AANSUIWE" xfId="2" xr:uid="{5AF1097F-E6E8-47F1-9025-8EECA07C5EA3}"/>
    <cellStyle name="Normal_explanatory memo 12 Oct" xfId="1" xr:uid="{5A053B06-39E8-44BF-BB05-332A93893BB6}"/>
    <cellStyle name="Normal_Link to db" xfId="7" xr:uid="{F4D20A83-3837-49FE-99BC-B5E3E8DD1AEC}"/>
    <cellStyle name="Normal_NMTEE - Master (25 Aug)" xfId="8" xr:uid="{589940C8-861B-476F-B82B-8FBD641D12A0}"/>
    <cellStyle name="Normal_Overview table 2" xfId="6" xr:uid="{AA16664D-25F9-4152-9356-8709E63BF0E1}"/>
    <cellStyle name="Normal_Self financing savings for 10 Oct 2" xfId="11" xr:uid="{08EF1CF2-96CB-4420-87D7-9DA1DBBDA6A5}"/>
    <cellStyle name="Normal_Summary on Self financing and declared savings inputs dept" xfId="5" xr:uid="{858BA258-49C8-4049-B162-24216ECE1FC3}"/>
    <cellStyle name="Normal_Table 1 3 4 5 6 example" xfId="10" xr:uid="{9F1E6718-4C2F-4B34-8284-083A07BF4FD8}"/>
  </cellStyles>
  <dxfs count="3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8F65A-B32E-42D0-BB0F-C9C2E85C5FA1}">
  <dimension ref="B2:R51"/>
  <sheetViews>
    <sheetView showGridLines="0" view="pageBreakPreview" zoomScaleNormal="150" zoomScaleSheetLayoutView="100" workbookViewId="0">
      <selection activeCell="R55" sqref="R55"/>
    </sheetView>
  </sheetViews>
  <sheetFormatPr defaultColWidth="9.109375" defaultRowHeight="12"/>
  <cols>
    <col min="1" max="1" width="1.88671875" style="3" customWidth="1"/>
    <col min="2" max="2" width="46.33203125" style="75" customWidth="1"/>
    <col min="3" max="3" width="1.44140625" style="3" customWidth="1"/>
    <col min="4" max="4" width="15" style="3" customWidth="1"/>
    <col min="5" max="5" width="0.6640625" style="3" customWidth="1"/>
    <col min="6" max="6" width="12.44140625" style="3" customWidth="1"/>
    <col min="7" max="7" width="0.6640625" style="3" customWidth="1"/>
    <col min="8" max="8" width="14" style="3" customWidth="1"/>
    <col min="9" max="9" width="1" style="3" customWidth="1"/>
    <col min="10" max="10" width="14.109375" style="3" customWidth="1"/>
    <col min="11" max="11" width="0.88671875" style="3" customWidth="1"/>
    <col min="12" max="12" width="2.33203125" style="3" customWidth="1"/>
    <col min="13" max="13" width="1.88671875" style="3" customWidth="1"/>
    <col min="14" max="14" width="15.6640625" style="3" hidden="1" customWidth="1"/>
    <col min="15" max="15" width="14.109375" style="3" hidden="1" customWidth="1"/>
    <col min="16" max="16" width="18.88671875" style="3" hidden="1" customWidth="1"/>
    <col min="17" max="17" width="15.33203125" style="3" hidden="1" customWidth="1"/>
    <col min="18" max="18" width="19.6640625" style="3" customWidth="1"/>
    <col min="19" max="19" width="11.88671875" style="3" bestFit="1" customWidth="1"/>
    <col min="20" max="20" width="16.5546875" style="3" bestFit="1" customWidth="1"/>
    <col min="21" max="21" width="14" style="3" bestFit="1" customWidth="1"/>
    <col min="22" max="16384" width="9.109375" style="3"/>
  </cols>
  <sheetData>
    <row r="2" spans="2:16" ht="19.5" customHeight="1">
      <c r="B2" s="599" t="s">
        <v>0</v>
      </c>
      <c r="C2" s="599"/>
      <c r="D2" s="600"/>
      <c r="E2" s="600"/>
      <c r="F2" s="600"/>
      <c r="G2" s="600"/>
      <c r="H2" s="600"/>
      <c r="I2" s="600"/>
      <c r="J2" s="601"/>
      <c r="K2" s="2"/>
      <c r="L2" s="2"/>
    </row>
    <row r="3" spans="2:16" s="9" customFormat="1" ht="12.9" customHeight="1">
      <c r="B3" s="4"/>
      <c r="C3" s="5"/>
      <c r="D3" s="602" t="s">
        <v>1</v>
      </c>
      <c r="E3" s="6"/>
      <c r="F3" s="602" t="s">
        <v>2</v>
      </c>
      <c r="G3" s="6"/>
      <c r="H3" s="602" t="s">
        <v>3</v>
      </c>
      <c r="I3" s="6"/>
      <c r="J3" s="602" t="s">
        <v>4</v>
      </c>
      <c r="K3" s="7"/>
      <c r="L3" s="8"/>
    </row>
    <row r="4" spans="2:16" s="9" customFormat="1" ht="9.6" customHeight="1">
      <c r="B4" s="10"/>
      <c r="C4" s="11"/>
      <c r="D4" s="603"/>
      <c r="E4" s="12"/>
      <c r="F4" s="603"/>
      <c r="G4" s="12"/>
      <c r="H4" s="603"/>
      <c r="I4" s="12"/>
      <c r="J4" s="603"/>
      <c r="K4" s="8"/>
      <c r="L4" s="8"/>
    </row>
    <row r="5" spans="2:16" s="9" customFormat="1" ht="15" customHeight="1">
      <c r="B5" s="13" t="s">
        <v>5</v>
      </c>
      <c r="C5" s="14"/>
      <c r="D5" s="604"/>
      <c r="E5" s="15"/>
      <c r="F5" s="604"/>
      <c r="G5" s="15"/>
      <c r="H5" s="604"/>
      <c r="I5" s="15"/>
      <c r="J5" s="605"/>
      <c r="K5" s="16"/>
      <c r="L5" s="17"/>
    </row>
    <row r="6" spans="2:16" ht="7.5" customHeight="1">
      <c r="B6" s="18"/>
      <c r="C6" s="2"/>
      <c r="D6" s="19"/>
      <c r="E6" s="19"/>
      <c r="F6" s="19"/>
      <c r="G6" s="19"/>
      <c r="H6" s="19"/>
      <c r="I6" s="19"/>
      <c r="J6" s="20"/>
      <c r="K6" s="20"/>
      <c r="L6" s="20"/>
      <c r="N6" s="559" t="s">
        <v>288</v>
      </c>
      <c r="O6" s="560"/>
    </row>
    <row r="7" spans="2:16" s="26" customFormat="1" ht="12.9" customHeight="1">
      <c r="B7" s="21" t="s">
        <v>6</v>
      </c>
      <c r="C7" s="22"/>
      <c r="D7" s="23">
        <v>1102797941</v>
      </c>
      <c r="E7" s="24"/>
      <c r="F7" s="23"/>
      <c r="G7" s="24"/>
      <c r="H7" s="23">
        <f>+H8+H9+H10+H11+H12+H13</f>
        <v>11279804</v>
      </c>
      <c r="I7" s="23"/>
      <c r="J7" s="23">
        <f>+D7+F7+H7</f>
        <v>1114077745</v>
      </c>
      <c r="K7" s="25"/>
      <c r="L7" s="25"/>
      <c r="N7" s="559">
        <v>11279804</v>
      </c>
      <c r="O7" s="561">
        <v>1119194391</v>
      </c>
      <c r="P7" s="26">
        <f>+J7-O7</f>
        <v>-5116646</v>
      </c>
    </row>
    <row r="8" spans="2:16" s="26" customFormat="1" ht="12.9" customHeight="1">
      <c r="B8" s="18" t="s">
        <v>7</v>
      </c>
      <c r="C8" s="562"/>
      <c r="D8" s="27"/>
      <c r="E8" s="28"/>
      <c r="F8" s="27"/>
      <c r="G8" s="28"/>
      <c r="H8" s="27">
        <v>2133031</v>
      </c>
      <c r="I8" s="27"/>
      <c r="J8" s="27"/>
      <c r="K8" s="29"/>
      <c r="L8" s="30"/>
    </row>
    <row r="9" spans="2:16" s="26" customFormat="1" ht="12.9" customHeight="1">
      <c r="B9" s="18" t="s">
        <v>289</v>
      </c>
      <c r="C9" s="31"/>
      <c r="D9" s="32"/>
      <c r="E9" s="33"/>
      <c r="F9" s="32"/>
      <c r="G9" s="33"/>
      <c r="H9" s="32">
        <v>2100000</v>
      </c>
      <c r="I9" s="32"/>
      <c r="J9" s="32"/>
      <c r="K9" s="34"/>
      <c r="L9" s="30"/>
    </row>
    <row r="10" spans="2:16" s="26" customFormat="1">
      <c r="B10" s="18" t="s">
        <v>290</v>
      </c>
      <c r="C10" s="35"/>
      <c r="D10" s="32"/>
      <c r="E10" s="33"/>
      <c r="F10" s="32"/>
      <c r="G10" s="33"/>
      <c r="H10" s="32">
        <v>2661000</v>
      </c>
      <c r="I10" s="32"/>
      <c r="J10" s="32"/>
      <c r="K10" s="34"/>
      <c r="L10" s="30"/>
    </row>
    <row r="11" spans="2:16" s="26" customFormat="1" ht="13.5" customHeight="1">
      <c r="B11" s="18" t="s">
        <v>291</v>
      </c>
      <c r="C11" s="35"/>
      <c r="D11" s="32"/>
      <c r="E11" s="33"/>
      <c r="F11" s="32"/>
      <c r="G11" s="33"/>
      <c r="H11" s="32">
        <v>2051349</v>
      </c>
      <c r="I11" s="32"/>
      <c r="J11" s="32"/>
      <c r="K11" s="34"/>
      <c r="L11" s="30"/>
    </row>
    <row r="12" spans="2:16" s="26" customFormat="1" ht="12.9" customHeight="1">
      <c r="B12" s="18" t="s">
        <v>8</v>
      </c>
      <c r="C12" s="35"/>
      <c r="D12" s="32"/>
      <c r="E12" s="33"/>
      <c r="F12" s="32"/>
      <c r="G12" s="33"/>
      <c r="H12" s="32">
        <v>2576424</v>
      </c>
      <c r="I12" s="32"/>
      <c r="J12" s="32"/>
      <c r="K12" s="34"/>
      <c r="L12" s="30"/>
      <c r="P12" s="563"/>
    </row>
    <row r="13" spans="2:16" s="26" customFormat="1" ht="12.9" customHeight="1">
      <c r="B13" s="18" t="s">
        <v>9</v>
      </c>
      <c r="C13" s="36"/>
      <c r="D13" s="37"/>
      <c r="E13" s="38"/>
      <c r="F13" s="37"/>
      <c r="G13" s="38"/>
      <c r="H13" s="37">
        <v>-242000</v>
      </c>
      <c r="I13" s="37"/>
      <c r="J13" s="37"/>
      <c r="K13" s="39"/>
      <c r="L13" s="40"/>
    </row>
    <row r="14" spans="2:16" s="26" customFormat="1" ht="12.9" customHeight="1">
      <c r="B14" s="21" t="s">
        <v>10</v>
      </c>
      <c r="C14" s="41"/>
      <c r="D14" s="23">
        <v>1027598529</v>
      </c>
      <c r="E14" s="24"/>
      <c r="F14" s="23"/>
      <c r="G14" s="24"/>
      <c r="H14" s="23">
        <v>9123419</v>
      </c>
      <c r="I14" s="23"/>
      <c r="J14" s="23">
        <f>+D14+H14</f>
        <v>1036721948</v>
      </c>
      <c r="K14" s="25"/>
      <c r="L14" s="25"/>
      <c r="N14" s="559">
        <v>9123419</v>
      </c>
      <c r="O14" s="561">
        <v>1036721948</v>
      </c>
      <c r="P14" s="563">
        <f>+J14-O14</f>
        <v>0</v>
      </c>
    </row>
    <row r="15" spans="2:16" s="26" customFormat="1" ht="12.9" customHeight="1">
      <c r="B15" s="42" t="s">
        <v>11</v>
      </c>
      <c r="C15" s="43"/>
      <c r="D15" s="27"/>
      <c r="E15" s="28"/>
      <c r="F15" s="27"/>
      <c r="G15" s="28"/>
      <c r="H15" s="27"/>
      <c r="I15" s="27"/>
      <c r="J15" s="27"/>
      <c r="K15" s="44"/>
      <c r="L15" s="25"/>
    </row>
    <row r="16" spans="2:16" s="26" customFormat="1">
      <c r="B16" s="18" t="s">
        <v>292</v>
      </c>
      <c r="C16" s="31"/>
      <c r="D16" s="32">
        <v>492893</v>
      </c>
      <c r="E16" s="33"/>
      <c r="F16" s="32"/>
      <c r="G16" s="33"/>
      <c r="H16" s="32">
        <v>220829</v>
      </c>
      <c r="I16" s="32"/>
      <c r="J16" s="32">
        <f t="shared" ref="J16:J20" si="0">+D16+H16</f>
        <v>713722</v>
      </c>
      <c r="K16" s="34"/>
      <c r="L16" s="30"/>
    </row>
    <row r="17" spans="2:18" s="26" customFormat="1" ht="12.9" customHeight="1">
      <c r="B17" s="18" t="s">
        <v>12</v>
      </c>
      <c r="C17" s="35"/>
      <c r="D17" s="32">
        <v>382182875</v>
      </c>
      <c r="E17" s="33"/>
      <c r="F17" s="32"/>
      <c r="G17" s="33"/>
      <c r="H17" s="32">
        <v>6671402</v>
      </c>
      <c r="I17" s="32"/>
      <c r="J17" s="32">
        <f t="shared" si="0"/>
        <v>388854277</v>
      </c>
      <c r="K17" s="34"/>
      <c r="L17" s="30"/>
    </row>
    <row r="18" spans="2:18" s="26" customFormat="1" ht="12.9" customHeight="1">
      <c r="B18" s="18" t="s">
        <v>13</v>
      </c>
      <c r="C18" s="35"/>
      <c r="D18" s="32">
        <v>0</v>
      </c>
      <c r="E18" s="33"/>
      <c r="F18" s="32"/>
      <c r="G18" s="33"/>
      <c r="H18" s="32">
        <v>2080165</v>
      </c>
      <c r="I18" s="32"/>
      <c r="J18" s="32">
        <f t="shared" si="0"/>
        <v>2080165</v>
      </c>
      <c r="K18" s="34"/>
      <c r="L18" s="30"/>
      <c r="Q18" s="564"/>
    </row>
    <row r="19" spans="2:18" s="26" customFormat="1">
      <c r="B19" s="18" t="s">
        <v>14</v>
      </c>
      <c r="C19" s="31"/>
      <c r="D19" s="32">
        <v>24500269</v>
      </c>
      <c r="E19" s="33"/>
      <c r="F19" s="32"/>
      <c r="G19" s="33"/>
      <c r="H19" s="32">
        <v>-6977</v>
      </c>
      <c r="I19" s="32"/>
      <c r="J19" s="32">
        <f t="shared" si="0"/>
        <v>24493292</v>
      </c>
      <c r="K19" s="34"/>
      <c r="L19" s="30"/>
      <c r="P19" s="563"/>
    </row>
    <row r="20" spans="2:18" s="26" customFormat="1">
      <c r="B20" s="18" t="s">
        <v>293</v>
      </c>
      <c r="C20" s="45"/>
      <c r="D20" s="37">
        <v>1175214</v>
      </c>
      <c r="E20" s="38"/>
      <c r="F20" s="37"/>
      <c r="G20" s="38"/>
      <c r="H20" s="37">
        <v>158000</v>
      </c>
      <c r="I20" s="37"/>
      <c r="J20" s="37">
        <f t="shared" si="0"/>
        <v>1333214</v>
      </c>
      <c r="K20" s="46"/>
      <c r="L20" s="30"/>
      <c r="P20" s="563"/>
    </row>
    <row r="21" spans="2:18" s="26" customFormat="1" ht="4.5" customHeight="1">
      <c r="B21" s="18"/>
      <c r="C21" s="47"/>
      <c r="D21" s="33"/>
      <c r="E21" s="33"/>
      <c r="F21" s="33"/>
      <c r="G21" s="33"/>
      <c r="H21" s="32"/>
      <c r="I21" s="32"/>
      <c r="J21" s="32"/>
      <c r="K21" s="30"/>
      <c r="L21" s="30"/>
      <c r="N21" s="559" t="s">
        <v>288</v>
      </c>
      <c r="O21" s="560"/>
      <c r="P21" s="563"/>
    </row>
    <row r="22" spans="2:18" s="26" customFormat="1" ht="12.9" customHeight="1">
      <c r="B22" s="48" t="s">
        <v>15</v>
      </c>
      <c r="C22" s="49"/>
      <c r="D22" s="50">
        <f>+D7+D14</f>
        <v>2130396470</v>
      </c>
      <c r="E22" s="50">
        <f>+E7+E14</f>
        <v>0</v>
      </c>
      <c r="F22" s="51"/>
      <c r="G22" s="50">
        <f>+G7+G14</f>
        <v>0</v>
      </c>
      <c r="H22" s="52">
        <f>SUM(H14,H7)</f>
        <v>20403223</v>
      </c>
      <c r="I22" s="50"/>
      <c r="J22" s="53">
        <f>+J7+J14</f>
        <v>2150799693</v>
      </c>
      <c r="K22" s="53"/>
      <c r="L22" s="25"/>
      <c r="N22" s="559">
        <v>20403223</v>
      </c>
      <c r="O22" s="561">
        <v>2155916339</v>
      </c>
      <c r="P22" s="565">
        <f>+N22-H22</f>
        <v>0</v>
      </c>
    </row>
    <row r="23" spans="2:18" s="26" customFormat="1" ht="12.9" customHeight="1">
      <c r="B23" s="18" t="s">
        <v>16</v>
      </c>
      <c r="C23" s="22"/>
      <c r="D23" s="32">
        <v>570225</v>
      </c>
      <c r="E23" s="24"/>
      <c r="F23" s="32"/>
      <c r="G23" s="24"/>
      <c r="H23" s="32">
        <v>-570225</v>
      </c>
      <c r="I23" s="32"/>
      <c r="J23" s="32">
        <f>+D23+H23</f>
        <v>0</v>
      </c>
      <c r="K23" s="25"/>
      <c r="L23" s="25"/>
      <c r="O23" s="563"/>
    </row>
    <row r="24" spans="2:18" s="26" customFormat="1" ht="12.9" customHeight="1">
      <c r="B24" s="18" t="s">
        <v>17</v>
      </c>
      <c r="C24" s="54"/>
      <c r="D24" s="32">
        <v>5000000</v>
      </c>
      <c r="E24" s="33"/>
      <c r="F24" s="32"/>
      <c r="G24" s="33"/>
      <c r="H24" s="32">
        <v>-5000000</v>
      </c>
      <c r="I24" s="32"/>
      <c r="J24" s="32">
        <f>+D24+H24</f>
        <v>0</v>
      </c>
      <c r="K24" s="32"/>
      <c r="L24" s="32"/>
    </row>
    <row r="25" spans="2:18" s="59" customFormat="1" ht="12.9" customHeight="1">
      <c r="B25" s="55" t="s">
        <v>18</v>
      </c>
      <c r="C25" s="56"/>
      <c r="D25" s="32">
        <v>0</v>
      </c>
      <c r="E25" s="57"/>
      <c r="F25" s="32"/>
      <c r="G25" s="57"/>
      <c r="H25" s="32">
        <v>-914094</v>
      </c>
      <c r="I25" s="32"/>
      <c r="J25" s="32">
        <f>+D25+H25</f>
        <v>-914094</v>
      </c>
      <c r="K25" s="58"/>
      <c r="L25" s="58"/>
      <c r="M25" s="26"/>
      <c r="R25" s="566"/>
    </row>
    <row r="26" spans="2:18" s="59" customFormat="1" ht="12.9" customHeight="1">
      <c r="B26" s="55" t="s">
        <v>19</v>
      </c>
      <c r="C26" s="56"/>
      <c r="D26" s="32">
        <v>0</v>
      </c>
      <c r="E26" s="57"/>
      <c r="F26" s="32"/>
      <c r="G26" s="57"/>
      <c r="H26" s="32">
        <v>-2000000</v>
      </c>
      <c r="I26" s="32"/>
      <c r="J26" s="32">
        <f>+D26+H26</f>
        <v>-2000000</v>
      </c>
      <c r="K26" s="58"/>
      <c r="L26" s="58"/>
      <c r="M26" s="26"/>
      <c r="N26" s="559" t="s">
        <v>288</v>
      </c>
      <c r="O26" s="560"/>
    </row>
    <row r="27" spans="2:18" s="26" customFormat="1" ht="12.9" customHeight="1">
      <c r="B27" s="60" t="s">
        <v>20</v>
      </c>
      <c r="C27" s="61"/>
      <c r="D27" s="62">
        <f t="shared" ref="D27:J27" si="1">SUM(D22:D26)</f>
        <v>2135966695</v>
      </c>
      <c r="E27" s="62">
        <f t="shared" si="1"/>
        <v>0</v>
      </c>
      <c r="F27" s="63"/>
      <c r="G27" s="62">
        <f t="shared" si="1"/>
        <v>0</v>
      </c>
      <c r="H27" s="64">
        <f t="shared" si="1"/>
        <v>11918904</v>
      </c>
      <c r="I27" s="62">
        <f t="shared" si="1"/>
        <v>0</v>
      </c>
      <c r="J27" s="65">
        <f t="shared" si="1"/>
        <v>2147885599</v>
      </c>
      <c r="K27" s="62"/>
      <c r="L27" s="24"/>
      <c r="N27" s="559">
        <v>11918904</v>
      </c>
      <c r="O27" s="561">
        <v>2153002245</v>
      </c>
      <c r="P27" s="563">
        <f>+J27-O27</f>
        <v>-5116646</v>
      </c>
      <c r="Q27" s="563"/>
    </row>
    <row r="28" spans="2:18" s="26" customFormat="1" ht="12.9" customHeight="1">
      <c r="B28" s="66" t="s">
        <v>294</v>
      </c>
      <c r="C28" s="22"/>
      <c r="D28" s="23">
        <v>0</v>
      </c>
      <c r="E28" s="24"/>
      <c r="F28" s="24">
        <v>5116646</v>
      </c>
      <c r="G28" s="24"/>
      <c r="H28" s="23">
        <v>0</v>
      </c>
      <c r="I28" s="24"/>
      <c r="J28" s="25">
        <f>+D28+F28+H28</f>
        <v>5116646</v>
      </c>
      <c r="K28" s="24"/>
      <c r="L28" s="24"/>
      <c r="N28" s="23"/>
      <c r="O28" s="24"/>
      <c r="Q28" s="563"/>
    </row>
    <row r="29" spans="2:18" s="26" customFormat="1" ht="12.9" customHeight="1">
      <c r="B29" s="60" t="s">
        <v>107</v>
      </c>
      <c r="C29" s="61"/>
      <c r="D29" s="62">
        <f t="shared" ref="D29:J29" si="2">+D27+D28</f>
        <v>2135966695</v>
      </c>
      <c r="E29" s="62">
        <f t="shared" si="2"/>
        <v>0</v>
      </c>
      <c r="F29" s="62">
        <f t="shared" si="2"/>
        <v>5116646</v>
      </c>
      <c r="G29" s="62">
        <f t="shared" si="2"/>
        <v>0</v>
      </c>
      <c r="H29" s="64">
        <f t="shared" si="2"/>
        <v>11918904</v>
      </c>
      <c r="I29" s="62">
        <f t="shared" si="2"/>
        <v>0</v>
      </c>
      <c r="J29" s="65">
        <f t="shared" si="2"/>
        <v>2153002245</v>
      </c>
      <c r="K29" s="62"/>
      <c r="L29" s="24"/>
      <c r="N29" s="559">
        <v>11918904</v>
      </c>
      <c r="O29" s="567">
        <v>2153002245</v>
      </c>
      <c r="Q29" s="563"/>
    </row>
    <row r="30" spans="2:18">
      <c r="B30" s="67" t="s">
        <v>21</v>
      </c>
      <c r="C30" s="22"/>
      <c r="D30" s="32">
        <f>SUM(D31:D33)</f>
        <v>1815020326</v>
      </c>
      <c r="E30" s="32"/>
      <c r="F30" s="32">
        <f>SUM(F31:F33)</f>
        <v>0</v>
      </c>
      <c r="G30" s="32"/>
      <c r="H30" s="32">
        <f>SUM(H31:H33)</f>
        <v>-17651967</v>
      </c>
      <c r="I30" s="32"/>
      <c r="J30" s="32">
        <f>+D30+H30</f>
        <v>1797368359</v>
      </c>
      <c r="K30" s="68"/>
      <c r="L30" s="68"/>
      <c r="N30" s="568">
        <f>+N31+N32+N33</f>
        <v>1797368358.6679518</v>
      </c>
      <c r="O30" s="568">
        <f>+O31+O32+O33</f>
        <v>1797368359</v>
      </c>
      <c r="P30" s="69">
        <f t="shared" ref="P30:P35" si="3">+N30-O30</f>
        <v>-0.33204817771911621</v>
      </c>
    </row>
    <row r="31" spans="2:18" ht="12.75" customHeight="1">
      <c r="B31" s="47" t="s">
        <v>22</v>
      </c>
      <c r="C31" s="54"/>
      <c r="D31" s="579">
        <v>1863034832</v>
      </c>
      <c r="E31" s="580"/>
      <c r="F31" s="27">
        <v>0</v>
      </c>
      <c r="G31" s="580"/>
      <c r="H31" s="27">
        <v>-22271230</v>
      </c>
      <c r="I31" s="581"/>
      <c r="J31" s="582">
        <f>+D31+H31</f>
        <v>1840763602</v>
      </c>
      <c r="K31" s="70"/>
      <c r="L31" s="68"/>
      <c r="N31" s="569">
        <v>1840763601.5781651</v>
      </c>
      <c r="O31" s="569">
        <v>1840763602</v>
      </c>
      <c r="P31" s="69">
        <f t="shared" si="3"/>
        <v>-0.42183494567871094</v>
      </c>
    </row>
    <row r="32" spans="2:18" ht="12.75" customHeight="1">
      <c r="B32" s="47" t="s">
        <v>23</v>
      </c>
      <c r="C32" s="54"/>
      <c r="D32" s="583">
        <v>41856389</v>
      </c>
      <c r="E32" s="584"/>
      <c r="F32" s="32">
        <v>0</v>
      </c>
      <c r="G32" s="584"/>
      <c r="H32" s="32">
        <v>4622483</v>
      </c>
      <c r="I32" s="585"/>
      <c r="J32" s="586">
        <f>+D32+H32</f>
        <v>46478872</v>
      </c>
      <c r="K32" s="70"/>
      <c r="L32" s="68"/>
      <c r="N32" s="569">
        <v>46478872.292440966</v>
      </c>
      <c r="O32" s="569">
        <v>46478872</v>
      </c>
      <c r="P32" s="570">
        <f t="shared" si="3"/>
        <v>0.29244096577167511</v>
      </c>
    </row>
    <row r="33" spans="2:17" ht="12.75" customHeight="1">
      <c r="B33" s="47" t="s">
        <v>24</v>
      </c>
      <c r="C33" s="54"/>
      <c r="D33" s="587">
        <v>-89870895</v>
      </c>
      <c r="E33" s="588"/>
      <c r="F33" s="37">
        <v>0</v>
      </c>
      <c r="G33" s="588"/>
      <c r="H33" s="37">
        <v>-3220</v>
      </c>
      <c r="I33" s="37"/>
      <c r="J33" s="589">
        <f>+D33+H33</f>
        <v>-89874115</v>
      </c>
      <c r="K33" s="71"/>
      <c r="L33" s="68"/>
      <c r="N33" s="569">
        <v>-89874115.202654123</v>
      </c>
      <c r="O33" s="569">
        <v>-89874115</v>
      </c>
      <c r="P33" s="571">
        <f t="shared" si="3"/>
        <v>-0.20265412330627441</v>
      </c>
    </row>
    <row r="34" spans="2:17" ht="12.75" customHeight="1">
      <c r="B34" s="72"/>
      <c r="C34" s="1"/>
      <c r="D34" s="590"/>
      <c r="E34" s="590"/>
      <c r="F34" s="590"/>
      <c r="G34" s="590"/>
      <c r="H34" s="591"/>
      <c r="I34" s="591"/>
      <c r="J34" s="590"/>
      <c r="K34" s="24"/>
      <c r="L34" s="68"/>
      <c r="N34" s="572"/>
      <c r="O34" s="572"/>
      <c r="P34" s="571">
        <f t="shared" si="3"/>
        <v>0</v>
      </c>
    </row>
    <row r="35" spans="2:17" s="26" customFormat="1" ht="12.9" customHeight="1">
      <c r="B35" s="73" t="s">
        <v>25</v>
      </c>
      <c r="C35" s="74"/>
      <c r="D35" s="592">
        <f>+D30-D29</f>
        <v>-320946369</v>
      </c>
      <c r="E35" s="592">
        <f>+E30-E27</f>
        <v>0</v>
      </c>
      <c r="F35" s="592">
        <f>+F30-F29</f>
        <v>-5116646</v>
      </c>
      <c r="G35" s="592">
        <f>+G30-G27</f>
        <v>0</v>
      </c>
      <c r="H35" s="592">
        <f t="shared" ref="H35:J35" si="4">+H30-H29</f>
        <v>-29570871</v>
      </c>
      <c r="I35" s="592">
        <f t="shared" si="4"/>
        <v>0</v>
      </c>
      <c r="J35" s="592">
        <f t="shared" si="4"/>
        <v>-355633886</v>
      </c>
      <c r="K35" s="24"/>
      <c r="L35" s="24"/>
      <c r="N35" s="573">
        <f>+D35+H35+F35</f>
        <v>-355633886</v>
      </c>
      <c r="O35" s="573">
        <f>+O30-O29</f>
        <v>-355633886</v>
      </c>
      <c r="P35" s="574">
        <f t="shared" si="3"/>
        <v>0</v>
      </c>
    </row>
    <row r="36" spans="2:17" ht="17.100000000000001" customHeight="1">
      <c r="K36" s="68"/>
      <c r="L36" s="68"/>
      <c r="N36" s="69">
        <v>-355633886.00849605</v>
      </c>
    </row>
    <row r="37" spans="2:17" ht="12.9" customHeight="1">
      <c r="K37" s="76"/>
      <c r="L37" s="76"/>
      <c r="N37" s="69">
        <f>+N36-J35</f>
        <v>-8.4960460662841797E-3</v>
      </c>
      <c r="O37" s="3" t="s">
        <v>295</v>
      </c>
    </row>
    <row r="38" spans="2:17">
      <c r="D38" s="575"/>
      <c r="E38" s="575"/>
      <c r="F38" s="575"/>
      <c r="G38" s="575"/>
      <c r="H38" s="575"/>
      <c r="I38" s="575"/>
      <c r="J38" s="575"/>
    </row>
    <row r="39" spans="2:17">
      <c r="N39" s="576"/>
    </row>
    <row r="40" spans="2:17">
      <c r="J40" s="77"/>
      <c r="N40" s="69"/>
    </row>
    <row r="41" spans="2:17">
      <c r="H41" s="69"/>
      <c r="J41" s="69"/>
      <c r="N41" s="69"/>
    </row>
    <row r="42" spans="2:17">
      <c r="N42" s="576"/>
    </row>
    <row r="43" spans="2:17">
      <c r="B43" s="78"/>
      <c r="J43" s="69"/>
      <c r="N43" s="69"/>
    </row>
    <row r="44" spans="2:17">
      <c r="B44" s="79"/>
      <c r="J44" s="69"/>
      <c r="N44" s="69"/>
      <c r="Q44" s="69"/>
    </row>
    <row r="45" spans="2:17">
      <c r="B45" s="79"/>
    </row>
    <row r="46" spans="2:17">
      <c r="B46" s="79"/>
      <c r="J46" s="69"/>
      <c r="N46" s="69"/>
    </row>
    <row r="47" spans="2:17">
      <c r="B47" s="79"/>
    </row>
    <row r="49" spans="2:2">
      <c r="B49" s="78"/>
    </row>
    <row r="50" spans="2:2">
      <c r="B50" s="79"/>
    </row>
    <row r="51" spans="2:2">
      <c r="B51" s="79"/>
    </row>
  </sheetData>
  <mergeCells count="5">
    <mergeCell ref="B2:J2"/>
    <mergeCell ref="D3:D5"/>
    <mergeCell ref="F3:F5"/>
    <mergeCell ref="H3:H5"/>
    <mergeCell ref="J3:J5"/>
  </mergeCells>
  <pageMargins left="0.23622047244094491" right="0.23622047244094491" top="0.74803149606299213" bottom="0.74803149606299213" header="0.31496062992125984" footer="0.31496062992125984"/>
  <pageSetup paperSize="9" scale="86" orientation="portrait" horizontalDpi="4294967293" r:id="rId1"/>
  <ignoredErrors>
    <ignoredError sqref="E35 G3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BA943-9A03-471C-A77A-F21316EE16BC}">
  <dimension ref="B2:P83"/>
  <sheetViews>
    <sheetView showGridLines="0" topLeftCell="A68" zoomScaleNormal="100" zoomScaleSheetLayoutView="100" workbookViewId="0">
      <selection activeCell="H78" sqref="H78"/>
    </sheetView>
  </sheetViews>
  <sheetFormatPr defaultRowHeight="12.75" customHeight="1"/>
  <cols>
    <col min="1" max="1" width="2.5546875" style="80" customWidth="1"/>
    <col min="2" max="2" width="2.44140625" style="80" customWidth="1"/>
    <col min="3" max="3" width="29.44140625" style="80" customWidth="1"/>
    <col min="4" max="4" width="0.6640625" style="80" customWidth="1"/>
    <col min="5" max="5" width="11.44140625" style="80" customWidth="1"/>
    <col min="6" max="6" width="10.88671875" style="80" customWidth="1"/>
    <col min="7" max="7" width="10.6640625" style="80" customWidth="1"/>
    <col min="8" max="8" width="12.6640625" style="80" customWidth="1"/>
    <col min="9" max="9" width="10.44140625" style="80" hidden="1" customWidth="1"/>
    <col min="10" max="10" width="10.5546875" style="80" customWidth="1"/>
    <col min="11" max="11" width="13.44140625" style="80" customWidth="1"/>
    <col min="12" max="12" width="10.5546875" style="80" customWidth="1"/>
    <col min="13" max="13" width="12" style="80" customWidth="1"/>
    <col min="14" max="14" width="12.109375" style="80" customWidth="1"/>
    <col min="15" max="15" width="10.44140625" style="80" customWidth="1"/>
    <col min="16" max="16" width="1.44140625" style="80" customWidth="1"/>
    <col min="17" max="231" width="8.6640625" style="80"/>
    <col min="232" max="232" width="2.5546875" style="80" customWidth="1"/>
    <col min="233" max="233" width="5" style="80" customWidth="1"/>
    <col min="234" max="234" width="19.44140625" style="80" customWidth="1"/>
    <col min="235" max="235" width="0.88671875" style="80" customWidth="1"/>
    <col min="236" max="236" width="12.88671875" style="80" bestFit="1" customWidth="1"/>
    <col min="237" max="240" width="11.6640625" style="80" bestFit="1" customWidth="1"/>
    <col min="241" max="241" width="11.5546875" style="80" customWidth="1"/>
    <col min="242" max="242" width="12.88671875" style="80" customWidth="1"/>
    <col min="243" max="487" width="8.6640625" style="80"/>
    <col min="488" max="488" width="2.5546875" style="80" customWidth="1"/>
    <col min="489" max="489" width="5" style="80" customWidth="1"/>
    <col min="490" max="490" width="19.44140625" style="80" customWidth="1"/>
    <col min="491" max="491" width="0.88671875" style="80" customWidth="1"/>
    <col min="492" max="492" width="12.88671875" style="80" bestFit="1" customWidth="1"/>
    <col min="493" max="496" width="11.6640625" style="80" bestFit="1" customWidth="1"/>
    <col min="497" max="497" width="11.5546875" style="80" customWidth="1"/>
    <col min="498" max="498" width="12.88671875" style="80" customWidth="1"/>
    <col min="499" max="743" width="8.6640625" style="80"/>
    <col min="744" max="744" width="2.5546875" style="80" customWidth="1"/>
    <col min="745" max="745" width="5" style="80" customWidth="1"/>
    <col min="746" max="746" width="19.44140625" style="80" customWidth="1"/>
    <col min="747" max="747" width="0.88671875" style="80" customWidth="1"/>
    <col min="748" max="748" width="12.88671875" style="80" bestFit="1" customWidth="1"/>
    <col min="749" max="752" width="11.6640625" style="80" bestFit="1" customWidth="1"/>
    <col min="753" max="753" width="11.5546875" style="80" customWidth="1"/>
    <col min="754" max="754" width="12.88671875" style="80" customWidth="1"/>
    <col min="755" max="999" width="8.6640625" style="80"/>
    <col min="1000" max="1000" width="2.5546875" style="80" customWidth="1"/>
    <col min="1001" max="1001" width="5" style="80" customWidth="1"/>
    <col min="1002" max="1002" width="19.44140625" style="80" customWidth="1"/>
    <col min="1003" max="1003" width="0.88671875" style="80" customWidth="1"/>
    <col min="1004" max="1004" width="12.88671875" style="80" bestFit="1" customWidth="1"/>
    <col min="1005" max="1008" width="11.6640625" style="80" bestFit="1" customWidth="1"/>
    <col min="1009" max="1009" width="11.5546875" style="80" customWidth="1"/>
    <col min="1010" max="1010" width="12.88671875" style="80" customWidth="1"/>
    <col min="1011" max="1255" width="8.6640625" style="80"/>
    <col min="1256" max="1256" width="2.5546875" style="80" customWidth="1"/>
    <col min="1257" max="1257" width="5" style="80" customWidth="1"/>
    <col min="1258" max="1258" width="19.44140625" style="80" customWidth="1"/>
    <col min="1259" max="1259" width="0.88671875" style="80" customWidth="1"/>
    <col min="1260" max="1260" width="12.88671875" style="80" bestFit="1" customWidth="1"/>
    <col min="1261" max="1264" width="11.6640625" style="80" bestFit="1" customWidth="1"/>
    <col min="1265" max="1265" width="11.5546875" style="80" customWidth="1"/>
    <col min="1266" max="1266" width="12.88671875" style="80" customWidth="1"/>
    <col min="1267" max="1511" width="8.6640625" style="80"/>
    <col min="1512" max="1512" width="2.5546875" style="80" customWidth="1"/>
    <col min="1513" max="1513" width="5" style="80" customWidth="1"/>
    <col min="1514" max="1514" width="19.44140625" style="80" customWidth="1"/>
    <col min="1515" max="1515" width="0.88671875" style="80" customWidth="1"/>
    <col min="1516" max="1516" width="12.88671875" style="80" bestFit="1" customWidth="1"/>
    <col min="1517" max="1520" width="11.6640625" style="80" bestFit="1" customWidth="1"/>
    <col min="1521" max="1521" width="11.5546875" style="80" customWidth="1"/>
    <col min="1522" max="1522" width="12.88671875" style="80" customWidth="1"/>
    <col min="1523" max="1767" width="8.6640625" style="80"/>
    <col min="1768" max="1768" width="2.5546875" style="80" customWidth="1"/>
    <col min="1769" max="1769" width="5" style="80" customWidth="1"/>
    <col min="1770" max="1770" width="19.44140625" style="80" customWidth="1"/>
    <col min="1771" max="1771" width="0.88671875" style="80" customWidth="1"/>
    <col min="1772" max="1772" width="12.88671875" style="80" bestFit="1" customWidth="1"/>
    <col min="1773" max="1776" width="11.6640625" style="80" bestFit="1" customWidth="1"/>
    <col min="1777" max="1777" width="11.5546875" style="80" customWidth="1"/>
    <col min="1778" max="1778" width="12.88671875" style="80" customWidth="1"/>
    <col min="1779" max="2023" width="8.6640625" style="80"/>
    <col min="2024" max="2024" width="2.5546875" style="80" customWidth="1"/>
    <col min="2025" max="2025" width="5" style="80" customWidth="1"/>
    <col min="2026" max="2026" width="19.44140625" style="80" customWidth="1"/>
    <col min="2027" max="2027" width="0.88671875" style="80" customWidth="1"/>
    <col min="2028" max="2028" width="12.88671875" style="80" bestFit="1" customWidth="1"/>
    <col min="2029" max="2032" width="11.6640625" style="80" bestFit="1" customWidth="1"/>
    <col min="2033" max="2033" width="11.5546875" style="80" customWidth="1"/>
    <col min="2034" max="2034" width="12.88671875" style="80" customWidth="1"/>
    <col min="2035" max="2279" width="8.6640625" style="80"/>
    <col min="2280" max="2280" width="2.5546875" style="80" customWidth="1"/>
    <col min="2281" max="2281" width="5" style="80" customWidth="1"/>
    <col min="2282" max="2282" width="19.44140625" style="80" customWidth="1"/>
    <col min="2283" max="2283" width="0.88671875" style="80" customWidth="1"/>
    <col min="2284" max="2284" width="12.88671875" style="80" bestFit="1" customWidth="1"/>
    <col min="2285" max="2288" width="11.6640625" style="80" bestFit="1" customWidth="1"/>
    <col min="2289" max="2289" width="11.5546875" style="80" customWidth="1"/>
    <col min="2290" max="2290" width="12.88671875" style="80" customWidth="1"/>
    <col min="2291" max="2535" width="8.6640625" style="80"/>
    <col min="2536" max="2536" width="2.5546875" style="80" customWidth="1"/>
    <col min="2537" max="2537" width="5" style="80" customWidth="1"/>
    <col min="2538" max="2538" width="19.44140625" style="80" customWidth="1"/>
    <col min="2539" max="2539" width="0.88671875" style="80" customWidth="1"/>
    <col min="2540" max="2540" width="12.88671875" style="80" bestFit="1" customWidth="1"/>
    <col min="2541" max="2544" width="11.6640625" style="80" bestFit="1" customWidth="1"/>
    <col min="2545" max="2545" width="11.5546875" style="80" customWidth="1"/>
    <col min="2546" max="2546" width="12.88671875" style="80" customWidth="1"/>
    <col min="2547" max="2791" width="8.6640625" style="80"/>
    <col min="2792" max="2792" width="2.5546875" style="80" customWidth="1"/>
    <col min="2793" max="2793" width="5" style="80" customWidth="1"/>
    <col min="2794" max="2794" width="19.44140625" style="80" customWidth="1"/>
    <col min="2795" max="2795" width="0.88671875" style="80" customWidth="1"/>
    <col min="2796" max="2796" width="12.88671875" style="80" bestFit="1" customWidth="1"/>
    <col min="2797" max="2800" width="11.6640625" style="80" bestFit="1" customWidth="1"/>
    <col min="2801" max="2801" width="11.5546875" style="80" customWidth="1"/>
    <col min="2802" max="2802" width="12.88671875" style="80" customWidth="1"/>
    <col min="2803" max="3047" width="8.6640625" style="80"/>
    <col min="3048" max="3048" width="2.5546875" style="80" customWidth="1"/>
    <col min="3049" max="3049" width="5" style="80" customWidth="1"/>
    <col min="3050" max="3050" width="19.44140625" style="80" customWidth="1"/>
    <col min="3051" max="3051" width="0.88671875" style="80" customWidth="1"/>
    <col min="3052" max="3052" width="12.88671875" style="80" bestFit="1" customWidth="1"/>
    <col min="3053" max="3056" width="11.6640625" style="80" bestFit="1" customWidth="1"/>
    <col min="3057" max="3057" width="11.5546875" style="80" customWidth="1"/>
    <col min="3058" max="3058" width="12.88671875" style="80" customWidth="1"/>
    <col min="3059" max="3303" width="8.6640625" style="80"/>
    <col min="3304" max="3304" width="2.5546875" style="80" customWidth="1"/>
    <col min="3305" max="3305" width="5" style="80" customWidth="1"/>
    <col min="3306" max="3306" width="19.44140625" style="80" customWidth="1"/>
    <col min="3307" max="3307" width="0.88671875" style="80" customWidth="1"/>
    <col min="3308" max="3308" width="12.88671875" style="80" bestFit="1" customWidth="1"/>
    <col min="3309" max="3312" width="11.6640625" style="80" bestFit="1" customWidth="1"/>
    <col min="3313" max="3313" width="11.5546875" style="80" customWidth="1"/>
    <col min="3314" max="3314" width="12.88671875" style="80" customWidth="1"/>
    <col min="3315" max="3559" width="8.6640625" style="80"/>
    <col min="3560" max="3560" width="2.5546875" style="80" customWidth="1"/>
    <col min="3561" max="3561" width="5" style="80" customWidth="1"/>
    <col min="3562" max="3562" width="19.44140625" style="80" customWidth="1"/>
    <col min="3563" max="3563" width="0.88671875" style="80" customWidth="1"/>
    <col min="3564" max="3564" width="12.88671875" style="80" bestFit="1" customWidth="1"/>
    <col min="3565" max="3568" width="11.6640625" style="80" bestFit="1" customWidth="1"/>
    <col min="3569" max="3569" width="11.5546875" style="80" customWidth="1"/>
    <col min="3570" max="3570" width="12.88671875" style="80" customWidth="1"/>
    <col min="3571" max="3815" width="8.6640625" style="80"/>
    <col min="3816" max="3816" width="2.5546875" style="80" customWidth="1"/>
    <col min="3817" max="3817" width="5" style="80" customWidth="1"/>
    <col min="3818" max="3818" width="19.44140625" style="80" customWidth="1"/>
    <col min="3819" max="3819" width="0.88671875" style="80" customWidth="1"/>
    <col min="3820" max="3820" width="12.88671875" style="80" bestFit="1" customWidth="1"/>
    <col min="3821" max="3824" width="11.6640625" style="80" bestFit="1" customWidth="1"/>
    <col min="3825" max="3825" width="11.5546875" style="80" customWidth="1"/>
    <col min="3826" max="3826" width="12.88671875" style="80" customWidth="1"/>
    <col min="3827" max="4071" width="8.6640625" style="80"/>
    <col min="4072" max="4072" width="2.5546875" style="80" customWidth="1"/>
    <col min="4073" max="4073" width="5" style="80" customWidth="1"/>
    <col min="4074" max="4074" width="19.44140625" style="80" customWidth="1"/>
    <col min="4075" max="4075" width="0.88671875" style="80" customWidth="1"/>
    <col min="4076" max="4076" width="12.88671875" style="80" bestFit="1" customWidth="1"/>
    <col min="4077" max="4080" width="11.6640625" style="80" bestFit="1" customWidth="1"/>
    <col min="4081" max="4081" width="11.5546875" style="80" customWidth="1"/>
    <col min="4082" max="4082" width="12.88671875" style="80" customWidth="1"/>
    <col min="4083" max="4327" width="8.6640625" style="80"/>
    <col min="4328" max="4328" width="2.5546875" style="80" customWidth="1"/>
    <col min="4329" max="4329" width="5" style="80" customWidth="1"/>
    <col min="4330" max="4330" width="19.44140625" style="80" customWidth="1"/>
    <col min="4331" max="4331" width="0.88671875" style="80" customWidth="1"/>
    <col min="4332" max="4332" width="12.88671875" style="80" bestFit="1" customWidth="1"/>
    <col min="4333" max="4336" width="11.6640625" style="80" bestFit="1" customWidth="1"/>
    <col min="4337" max="4337" width="11.5546875" style="80" customWidth="1"/>
    <col min="4338" max="4338" width="12.88671875" style="80" customWidth="1"/>
    <col min="4339" max="4583" width="8.6640625" style="80"/>
    <col min="4584" max="4584" width="2.5546875" style="80" customWidth="1"/>
    <col min="4585" max="4585" width="5" style="80" customWidth="1"/>
    <col min="4586" max="4586" width="19.44140625" style="80" customWidth="1"/>
    <col min="4587" max="4587" width="0.88671875" style="80" customWidth="1"/>
    <col min="4588" max="4588" width="12.88671875" style="80" bestFit="1" customWidth="1"/>
    <col min="4589" max="4592" width="11.6640625" style="80" bestFit="1" customWidth="1"/>
    <col min="4593" max="4593" width="11.5546875" style="80" customWidth="1"/>
    <col min="4594" max="4594" width="12.88671875" style="80" customWidth="1"/>
    <col min="4595" max="4839" width="8.6640625" style="80"/>
    <col min="4840" max="4840" width="2.5546875" style="80" customWidth="1"/>
    <col min="4841" max="4841" width="5" style="80" customWidth="1"/>
    <col min="4842" max="4842" width="19.44140625" style="80" customWidth="1"/>
    <col min="4843" max="4843" width="0.88671875" style="80" customWidth="1"/>
    <col min="4844" max="4844" width="12.88671875" style="80" bestFit="1" customWidth="1"/>
    <col min="4845" max="4848" width="11.6640625" style="80" bestFit="1" customWidth="1"/>
    <col min="4849" max="4849" width="11.5546875" style="80" customWidth="1"/>
    <col min="4850" max="4850" width="12.88671875" style="80" customWidth="1"/>
    <col min="4851" max="5095" width="8.6640625" style="80"/>
    <col min="5096" max="5096" width="2.5546875" style="80" customWidth="1"/>
    <col min="5097" max="5097" width="5" style="80" customWidth="1"/>
    <col min="5098" max="5098" width="19.44140625" style="80" customWidth="1"/>
    <col min="5099" max="5099" width="0.88671875" style="80" customWidth="1"/>
    <col min="5100" max="5100" width="12.88671875" style="80" bestFit="1" customWidth="1"/>
    <col min="5101" max="5104" width="11.6640625" style="80" bestFit="1" customWidth="1"/>
    <col min="5105" max="5105" width="11.5546875" style="80" customWidth="1"/>
    <col min="5106" max="5106" width="12.88671875" style="80" customWidth="1"/>
    <col min="5107" max="5351" width="8.6640625" style="80"/>
    <col min="5352" max="5352" width="2.5546875" style="80" customWidth="1"/>
    <col min="5353" max="5353" width="5" style="80" customWidth="1"/>
    <col min="5354" max="5354" width="19.44140625" style="80" customWidth="1"/>
    <col min="5355" max="5355" width="0.88671875" style="80" customWidth="1"/>
    <col min="5356" max="5356" width="12.88671875" style="80" bestFit="1" customWidth="1"/>
    <col min="5357" max="5360" width="11.6640625" style="80" bestFit="1" customWidth="1"/>
    <col min="5361" max="5361" width="11.5546875" style="80" customWidth="1"/>
    <col min="5362" max="5362" width="12.88671875" style="80" customWidth="1"/>
    <col min="5363" max="5607" width="8.6640625" style="80"/>
    <col min="5608" max="5608" width="2.5546875" style="80" customWidth="1"/>
    <col min="5609" max="5609" width="5" style="80" customWidth="1"/>
    <col min="5610" max="5610" width="19.44140625" style="80" customWidth="1"/>
    <col min="5611" max="5611" width="0.88671875" style="80" customWidth="1"/>
    <col min="5612" max="5612" width="12.88671875" style="80" bestFit="1" customWidth="1"/>
    <col min="5613" max="5616" width="11.6640625" style="80" bestFit="1" customWidth="1"/>
    <col min="5617" max="5617" width="11.5546875" style="80" customWidth="1"/>
    <col min="5618" max="5618" width="12.88671875" style="80" customWidth="1"/>
    <col min="5619" max="5863" width="8.6640625" style="80"/>
    <col min="5864" max="5864" width="2.5546875" style="80" customWidth="1"/>
    <col min="5865" max="5865" width="5" style="80" customWidth="1"/>
    <col min="5866" max="5866" width="19.44140625" style="80" customWidth="1"/>
    <col min="5867" max="5867" width="0.88671875" style="80" customWidth="1"/>
    <col min="5868" max="5868" width="12.88671875" style="80" bestFit="1" customWidth="1"/>
    <col min="5869" max="5872" width="11.6640625" style="80" bestFit="1" customWidth="1"/>
    <col min="5873" max="5873" width="11.5546875" style="80" customWidth="1"/>
    <col min="5874" max="5874" width="12.88671875" style="80" customWidth="1"/>
    <col min="5875" max="6119" width="8.6640625" style="80"/>
    <col min="6120" max="6120" width="2.5546875" style="80" customWidth="1"/>
    <col min="6121" max="6121" width="5" style="80" customWidth="1"/>
    <col min="6122" max="6122" width="19.44140625" style="80" customWidth="1"/>
    <col min="6123" max="6123" width="0.88671875" style="80" customWidth="1"/>
    <col min="6124" max="6124" width="12.88671875" style="80" bestFit="1" customWidth="1"/>
    <col min="6125" max="6128" width="11.6640625" style="80" bestFit="1" customWidth="1"/>
    <col min="6129" max="6129" width="11.5546875" style="80" customWidth="1"/>
    <col min="6130" max="6130" width="12.88671875" style="80" customWidth="1"/>
    <col min="6131" max="6375" width="8.6640625" style="80"/>
    <col min="6376" max="6376" width="2.5546875" style="80" customWidth="1"/>
    <col min="6377" max="6377" width="5" style="80" customWidth="1"/>
    <col min="6378" max="6378" width="19.44140625" style="80" customWidth="1"/>
    <col min="6379" max="6379" width="0.88671875" style="80" customWidth="1"/>
    <col min="6380" max="6380" width="12.88671875" style="80" bestFit="1" customWidth="1"/>
    <col min="6381" max="6384" width="11.6640625" style="80" bestFit="1" customWidth="1"/>
    <col min="6385" max="6385" width="11.5546875" style="80" customWidth="1"/>
    <col min="6386" max="6386" width="12.88671875" style="80" customWidth="1"/>
    <col min="6387" max="6631" width="8.6640625" style="80"/>
    <col min="6632" max="6632" width="2.5546875" style="80" customWidth="1"/>
    <col min="6633" max="6633" width="5" style="80" customWidth="1"/>
    <col min="6634" max="6634" width="19.44140625" style="80" customWidth="1"/>
    <col min="6635" max="6635" width="0.88671875" style="80" customWidth="1"/>
    <col min="6636" max="6636" width="12.88671875" style="80" bestFit="1" customWidth="1"/>
    <col min="6637" max="6640" width="11.6640625" style="80" bestFit="1" customWidth="1"/>
    <col min="6641" max="6641" width="11.5546875" style="80" customWidth="1"/>
    <col min="6642" max="6642" width="12.88671875" style="80" customWidth="1"/>
    <col min="6643" max="6887" width="8.6640625" style="80"/>
    <col min="6888" max="6888" width="2.5546875" style="80" customWidth="1"/>
    <col min="6889" max="6889" width="5" style="80" customWidth="1"/>
    <col min="6890" max="6890" width="19.44140625" style="80" customWidth="1"/>
    <col min="6891" max="6891" width="0.88671875" style="80" customWidth="1"/>
    <col min="6892" max="6892" width="12.88671875" style="80" bestFit="1" customWidth="1"/>
    <col min="6893" max="6896" width="11.6640625" style="80" bestFit="1" customWidth="1"/>
    <col min="6897" max="6897" width="11.5546875" style="80" customWidth="1"/>
    <col min="6898" max="6898" width="12.88671875" style="80" customWidth="1"/>
    <col min="6899" max="7143" width="8.6640625" style="80"/>
    <col min="7144" max="7144" width="2.5546875" style="80" customWidth="1"/>
    <col min="7145" max="7145" width="5" style="80" customWidth="1"/>
    <col min="7146" max="7146" width="19.44140625" style="80" customWidth="1"/>
    <col min="7147" max="7147" width="0.88671875" style="80" customWidth="1"/>
    <col min="7148" max="7148" width="12.88671875" style="80" bestFit="1" customWidth="1"/>
    <col min="7149" max="7152" width="11.6640625" style="80" bestFit="1" customWidth="1"/>
    <col min="7153" max="7153" width="11.5546875" style="80" customWidth="1"/>
    <col min="7154" max="7154" width="12.88671875" style="80" customWidth="1"/>
    <col min="7155" max="7399" width="8.6640625" style="80"/>
    <col min="7400" max="7400" width="2.5546875" style="80" customWidth="1"/>
    <col min="7401" max="7401" width="5" style="80" customWidth="1"/>
    <col min="7402" max="7402" width="19.44140625" style="80" customWidth="1"/>
    <col min="7403" max="7403" width="0.88671875" style="80" customWidth="1"/>
    <col min="7404" max="7404" width="12.88671875" style="80" bestFit="1" customWidth="1"/>
    <col min="7405" max="7408" width="11.6640625" style="80" bestFit="1" customWidth="1"/>
    <col min="7409" max="7409" width="11.5546875" style="80" customWidth="1"/>
    <col min="7410" max="7410" width="12.88671875" style="80" customWidth="1"/>
    <col min="7411" max="7655" width="8.6640625" style="80"/>
    <col min="7656" max="7656" width="2.5546875" style="80" customWidth="1"/>
    <col min="7657" max="7657" width="5" style="80" customWidth="1"/>
    <col min="7658" max="7658" width="19.44140625" style="80" customWidth="1"/>
    <col min="7659" max="7659" width="0.88671875" style="80" customWidth="1"/>
    <col min="7660" max="7660" width="12.88671875" style="80" bestFit="1" customWidth="1"/>
    <col min="7661" max="7664" width="11.6640625" style="80" bestFit="1" customWidth="1"/>
    <col min="7665" max="7665" width="11.5546875" style="80" customWidth="1"/>
    <col min="7666" max="7666" width="12.88671875" style="80" customWidth="1"/>
    <col min="7667" max="7911" width="8.6640625" style="80"/>
    <col min="7912" max="7912" width="2.5546875" style="80" customWidth="1"/>
    <col min="7913" max="7913" width="5" style="80" customWidth="1"/>
    <col min="7914" max="7914" width="19.44140625" style="80" customWidth="1"/>
    <col min="7915" max="7915" width="0.88671875" style="80" customWidth="1"/>
    <col min="7916" max="7916" width="12.88671875" style="80" bestFit="1" customWidth="1"/>
    <col min="7917" max="7920" width="11.6640625" style="80" bestFit="1" customWidth="1"/>
    <col min="7921" max="7921" width="11.5546875" style="80" customWidth="1"/>
    <col min="7922" max="7922" width="12.88671875" style="80" customWidth="1"/>
    <col min="7923" max="8167" width="8.6640625" style="80"/>
    <col min="8168" max="8168" width="2.5546875" style="80" customWidth="1"/>
    <col min="8169" max="8169" width="5" style="80" customWidth="1"/>
    <col min="8170" max="8170" width="19.44140625" style="80" customWidth="1"/>
    <col min="8171" max="8171" width="0.88671875" style="80" customWidth="1"/>
    <col min="8172" max="8172" width="12.88671875" style="80" bestFit="1" customWidth="1"/>
    <col min="8173" max="8176" width="11.6640625" style="80" bestFit="1" customWidth="1"/>
    <col min="8177" max="8177" width="11.5546875" style="80" customWidth="1"/>
    <col min="8178" max="8178" width="12.88671875" style="80" customWidth="1"/>
    <col min="8179" max="8423" width="8.6640625" style="80"/>
    <col min="8424" max="8424" width="2.5546875" style="80" customWidth="1"/>
    <col min="8425" max="8425" width="5" style="80" customWidth="1"/>
    <col min="8426" max="8426" width="19.44140625" style="80" customWidth="1"/>
    <col min="8427" max="8427" width="0.88671875" style="80" customWidth="1"/>
    <col min="8428" max="8428" width="12.88671875" style="80" bestFit="1" customWidth="1"/>
    <col min="8429" max="8432" width="11.6640625" style="80" bestFit="1" customWidth="1"/>
    <col min="8433" max="8433" width="11.5546875" style="80" customWidth="1"/>
    <col min="8434" max="8434" width="12.88671875" style="80" customWidth="1"/>
    <col min="8435" max="8679" width="8.6640625" style="80"/>
    <col min="8680" max="8680" width="2.5546875" style="80" customWidth="1"/>
    <col min="8681" max="8681" width="5" style="80" customWidth="1"/>
    <col min="8682" max="8682" width="19.44140625" style="80" customWidth="1"/>
    <col min="8683" max="8683" width="0.88671875" style="80" customWidth="1"/>
    <col min="8684" max="8684" width="12.88671875" style="80" bestFit="1" customWidth="1"/>
    <col min="8685" max="8688" width="11.6640625" style="80" bestFit="1" customWidth="1"/>
    <col min="8689" max="8689" width="11.5546875" style="80" customWidth="1"/>
    <col min="8690" max="8690" width="12.88671875" style="80" customWidth="1"/>
    <col min="8691" max="8935" width="8.6640625" style="80"/>
    <col min="8936" max="8936" width="2.5546875" style="80" customWidth="1"/>
    <col min="8937" max="8937" width="5" style="80" customWidth="1"/>
    <col min="8938" max="8938" width="19.44140625" style="80" customWidth="1"/>
    <col min="8939" max="8939" width="0.88671875" style="80" customWidth="1"/>
    <col min="8940" max="8940" width="12.88671875" style="80" bestFit="1" customWidth="1"/>
    <col min="8941" max="8944" width="11.6640625" style="80" bestFit="1" customWidth="1"/>
    <col min="8945" max="8945" width="11.5546875" style="80" customWidth="1"/>
    <col min="8946" max="8946" width="12.88671875" style="80" customWidth="1"/>
    <col min="8947" max="9191" width="8.6640625" style="80"/>
    <col min="9192" max="9192" width="2.5546875" style="80" customWidth="1"/>
    <col min="9193" max="9193" width="5" style="80" customWidth="1"/>
    <col min="9194" max="9194" width="19.44140625" style="80" customWidth="1"/>
    <col min="9195" max="9195" width="0.88671875" style="80" customWidth="1"/>
    <col min="9196" max="9196" width="12.88671875" style="80" bestFit="1" customWidth="1"/>
    <col min="9197" max="9200" width="11.6640625" style="80" bestFit="1" customWidth="1"/>
    <col min="9201" max="9201" width="11.5546875" style="80" customWidth="1"/>
    <col min="9202" max="9202" width="12.88671875" style="80" customWidth="1"/>
    <col min="9203" max="9447" width="8.6640625" style="80"/>
    <col min="9448" max="9448" width="2.5546875" style="80" customWidth="1"/>
    <col min="9449" max="9449" width="5" style="80" customWidth="1"/>
    <col min="9450" max="9450" width="19.44140625" style="80" customWidth="1"/>
    <col min="9451" max="9451" width="0.88671875" style="80" customWidth="1"/>
    <col min="9452" max="9452" width="12.88671875" style="80" bestFit="1" customWidth="1"/>
    <col min="9453" max="9456" width="11.6640625" style="80" bestFit="1" customWidth="1"/>
    <col min="9457" max="9457" width="11.5546875" style="80" customWidth="1"/>
    <col min="9458" max="9458" width="12.88671875" style="80" customWidth="1"/>
    <col min="9459" max="9703" width="8.6640625" style="80"/>
    <col min="9704" max="9704" width="2.5546875" style="80" customWidth="1"/>
    <col min="9705" max="9705" width="5" style="80" customWidth="1"/>
    <col min="9706" max="9706" width="19.44140625" style="80" customWidth="1"/>
    <col min="9707" max="9707" width="0.88671875" style="80" customWidth="1"/>
    <col min="9708" max="9708" width="12.88671875" style="80" bestFit="1" customWidth="1"/>
    <col min="9709" max="9712" width="11.6640625" style="80" bestFit="1" customWidth="1"/>
    <col min="9713" max="9713" width="11.5546875" style="80" customWidth="1"/>
    <col min="9714" max="9714" width="12.88671875" style="80" customWidth="1"/>
    <col min="9715" max="9959" width="8.6640625" style="80"/>
    <col min="9960" max="9960" width="2.5546875" style="80" customWidth="1"/>
    <col min="9961" max="9961" width="5" style="80" customWidth="1"/>
    <col min="9962" max="9962" width="19.44140625" style="80" customWidth="1"/>
    <col min="9963" max="9963" width="0.88671875" style="80" customWidth="1"/>
    <col min="9964" max="9964" width="12.88671875" style="80" bestFit="1" customWidth="1"/>
    <col min="9965" max="9968" width="11.6640625" style="80" bestFit="1" customWidth="1"/>
    <col min="9969" max="9969" width="11.5546875" style="80" customWidth="1"/>
    <col min="9970" max="9970" width="12.88671875" style="80" customWidth="1"/>
    <col min="9971" max="10215" width="8.6640625" style="80"/>
    <col min="10216" max="10216" width="2.5546875" style="80" customWidth="1"/>
    <col min="10217" max="10217" width="5" style="80" customWidth="1"/>
    <col min="10218" max="10218" width="19.44140625" style="80" customWidth="1"/>
    <col min="10219" max="10219" width="0.88671875" style="80" customWidth="1"/>
    <col min="10220" max="10220" width="12.88671875" style="80" bestFit="1" customWidth="1"/>
    <col min="10221" max="10224" width="11.6640625" style="80" bestFit="1" customWidth="1"/>
    <col min="10225" max="10225" width="11.5546875" style="80" customWidth="1"/>
    <col min="10226" max="10226" width="12.88671875" style="80" customWidth="1"/>
    <col min="10227" max="10471" width="8.6640625" style="80"/>
    <col min="10472" max="10472" width="2.5546875" style="80" customWidth="1"/>
    <col min="10473" max="10473" width="5" style="80" customWidth="1"/>
    <col min="10474" max="10474" width="19.44140625" style="80" customWidth="1"/>
    <col min="10475" max="10475" width="0.88671875" style="80" customWidth="1"/>
    <col min="10476" max="10476" width="12.88671875" style="80" bestFit="1" customWidth="1"/>
    <col min="10477" max="10480" width="11.6640625" style="80" bestFit="1" customWidth="1"/>
    <col min="10481" max="10481" width="11.5546875" style="80" customWidth="1"/>
    <col min="10482" max="10482" width="12.88671875" style="80" customWidth="1"/>
    <col min="10483" max="10727" width="8.6640625" style="80"/>
    <col min="10728" max="10728" width="2.5546875" style="80" customWidth="1"/>
    <col min="10729" max="10729" width="5" style="80" customWidth="1"/>
    <col min="10730" max="10730" width="19.44140625" style="80" customWidth="1"/>
    <col min="10731" max="10731" width="0.88671875" style="80" customWidth="1"/>
    <col min="10732" max="10732" width="12.88671875" style="80" bestFit="1" customWidth="1"/>
    <col min="10733" max="10736" width="11.6640625" style="80" bestFit="1" customWidth="1"/>
    <col min="10737" max="10737" width="11.5546875" style="80" customWidth="1"/>
    <col min="10738" max="10738" width="12.88671875" style="80" customWidth="1"/>
    <col min="10739" max="10983" width="8.6640625" style="80"/>
    <col min="10984" max="10984" width="2.5546875" style="80" customWidth="1"/>
    <col min="10985" max="10985" width="5" style="80" customWidth="1"/>
    <col min="10986" max="10986" width="19.44140625" style="80" customWidth="1"/>
    <col min="10987" max="10987" width="0.88671875" style="80" customWidth="1"/>
    <col min="10988" max="10988" width="12.88671875" style="80" bestFit="1" customWidth="1"/>
    <col min="10989" max="10992" width="11.6640625" style="80" bestFit="1" customWidth="1"/>
    <col min="10993" max="10993" width="11.5546875" style="80" customWidth="1"/>
    <col min="10994" max="10994" width="12.88671875" style="80" customWidth="1"/>
    <col min="10995" max="11239" width="8.6640625" style="80"/>
    <col min="11240" max="11240" width="2.5546875" style="80" customWidth="1"/>
    <col min="11241" max="11241" width="5" style="80" customWidth="1"/>
    <col min="11242" max="11242" width="19.44140625" style="80" customWidth="1"/>
    <col min="11243" max="11243" width="0.88671875" style="80" customWidth="1"/>
    <col min="11244" max="11244" width="12.88671875" style="80" bestFit="1" customWidth="1"/>
    <col min="11245" max="11248" width="11.6640625" style="80" bestFit="1" customWidth="1"/>
    <col min="11249" max="11249" width="11.5546875" style="80" customWidth="1"/>
    <col min="11250" max="11250" width="12.88671875" style="80" customWidth="1"/>
    <col min="11251" max="11495" width="8.6640625" style="80"/>
    <col min="11496" max="11496" width="2.5546875" style="80" customWidth="1"/>
    <col min="11497" max="11497" width="5" style="80" customWidth="1"/>
    <col min="11498" max="11498" width="19.44140625" style="80" customWidth="1"/>
    <col min="11499" max="11499" width="0.88671875" style="80" customWidth="1"/>
    <col min="11500" max="11500" width="12.88671875" style="80" bestFit="1" customWidth="1"/>
    <col min="11501" max="11504" width="11.6640625" style="80" bestFit="1" customWidth="1"/>
    <col min="11505" max="11505" width="11.5546875" style="80" customWidth="1"/>
    <col min="11506" max="11506" width="12.88671875" style="80" customWidth="1"/>
    <col min="11507" max="11751" width="8.6640625" style="80"/>
    <col min="11752" max="11752" width="2.5546875" style="80" customWidth="1"/>
    <col min="11753" max="11753" width="5" style="80" customWidth="1"/>
    <col min="11754" max="11754" width="19.44140625" style="80" customWidth="1"/>
    <col min="11755" max="11755" width="0.88671875" style="80" customWidth="1"/>
    <col min="11756" max="11756" width="12.88671875" style="80" bestFit="1" customWidth="1"/>
    <col min="11757" max="11760" width="11.6640625" style="80" bestFit="1" customWidth="1"/>
    <col min="11761" max="11761" width="11.5546875" style="80" customWidth="1"/>
    <col min="11762" max="11762" width="12.88671875" style="80" customWidth="1"/>
    <col min="11763" max="12007" width="8.6640625" style="80"/>
    <col min="12008" max="12008" width="2.5546875" style="80" customWidth="1"/>
    <col min="12009" max="12009" width="5" style="80" customWidth="1"/>
    <col min="12010" max="12010" width="19.44140625" style="80" customWidth="1"/>
    <col min="12011" max="12011" width="0.88671875" style="80" customWidth="1"/>
    <col min="12012" max="12012" width="12.88671875" style="80" bestFit="1" customWidth="1"/>
    <col min="12013" max="12016" width="11.6640625" style="80" bestFit="1" customWidth="1"/>
    <col min="12017" max="12017" width="11.5546875" style="80" customWidth="1"/>
    <col min="12018" max="12018" width="12.88671875" style="80" customWidth="1"/>
    <col min="12019" max="12263" width="8.6640625" style="80"/>
    <col min="12264" max="12264" width="2.5546875" style="80" customWidth="1"/>
    <col min="12265" max="12265" width="5" style="80" customWidth="1"/>
    <col min="12266" max="12266" width="19.44140625" style="80" customWidth="1"/>
    <col min="12267" max="12267" width="0.88671875" style="80" customWidth="1"/>
    <col min="12268" max="12268" width="12.88671875" style="80" bestFit="1" customWidth="1"/>
    <col min="12269" max="12272" width="11.6640625" style="80" bestFit="1" customWidth="1"/>
    <col min="12273" max="12273" width="11.5546875" style="80" customWidth="1"/>
    <col min="12274" max="12274" width="12.88671875" style="80" customWidth="1"/>
    <col min="12275" max="12519" width="8.6640625" style="80"/>
    <col min="12520" max="12520" width="2.5546875" style="80" customWidth="1"/>
    <col min="12521" max="12521" width="5" style="80" customWidth="1"/>
    <col min="12522" max="12522" width="19.44140625" style="80" customWidth="1"/>
    <col min="12523" max="12523" width="0.88671875" style="80" customWidth="1"/>
    <col min="12524" max="12524" width="12.88671875" style="80" bestFit="1" customWidth="1"/>
    <col min="12525" max="12528" width="11.6640625" style="80" bestFit="1" customWidth="1"/>
    <col min="12529" max="12529" width="11.5546875" style="80" customWidth="1"/>
    <col min="12530" max="12530" width="12.88671875" style="80" customWidth="1"/>
    <col min="12531" max="12775" width="8.6640625" style="80"/>
    <col min="12776" max="12776" width="2.5546875" style="80" customWidth="1"/>
    <col min="12777" max="12777" width="5" style="80" customWidth="1"/>
    <col min="12778" max="12778" width="19.44140625" style="80" customWidth="1"/>
    <col min="12779" max="12779" width="0.88671875" style="80" customWidth="1"/>
    <col min="12780" max="12780" width="12.88671875" style="80" bestFit="1" customWidth="1"/>
    <col min="12781" max="12784" width="11.6640625" style="80" bestFit="1" customWidth="1"/>
    <col min="12785" max="12785" width="11.5546875" style="80" customWidth="1"/>
    <col min="12786" max="12786" width="12.88671875" style="80" customWidth="1"/>
    <col min="12787" max="13031" width="8.6640625" style="80"/>
    <col min="13032" max="13032" width="2.5546875" style="80" customWidth="1"/>
    <col min="13033" max="13033" width="5" style="80" customWidth="1"/>
    <col min="13034" max="13034" width="19.44140625" style="80" customWidth="1"/>
    <col min="13035" max="13035" width="0.88671875" style="80" customWidth="1"/>
    <col min="13036" max="13036" width="12.88671875" style="80" bestFit="1" customWidth="1"/>
    <col min="13037" max="13040" width="11.6640625" style="80" bestFit="1" customWidth="1"/>
    <col min="13041" max="13041" width="11.5546875" style="80" customWidth="1"/>
    <col min="13042" max="13042" width="12.88671875" style="80" customWidth="1"/>
    <col min="13043" max="13287" width="8.6640625" style="80"/>
    <col min="13288" max="13288" width="2.5546875" style="80" customWidth="1"/>
    <col min="13289" max="13289" width="5" style="80" customWidth="1"/>
    <col min="13290" max="13290" width="19.44140625" style="80" customWidth="1"/>
    <col min="13291" max="13291" width="0.88671875" style="80" customWidth="1"/>
    <col min="13292" max="13292" width="12.88671875" style="80" bestFit="1" customWidth="1"/>
    <col min="13293" max="13296" width="11.6640625" style="80" bestFit="1" customWidth="1"/>
    <col min="13297" max="13297" width="11.5546875" style="80" customWidth="1"/>
    <col min="13298" max="13298" width="12.88671875" style="80" customWidth="1"/>
    <col min="13299" max="13543" width="8.6640625" style="80"/>
    <col min="13544" max="13544" width="2.5546875" style="80" customWidth="1"/>
    <col min="13545" max="13545" width="5" style="80" customWidth="1"/>
    <col min="13546" max="13546" width="19.44140625" style="80" customWidth="1"/>
    <col min="13547" max="13547" width="0.88671875" style="80" customWidth="1"/>
    <col min="13548" max="13548" width="12.88671875" style="80" bestFit="1" customWidth="1"/>
    <col min="13549" max="13552" width="11.6640625" style="80" bestFit="1" customWidth="1"/>
    <col min="13553" max="13553" width="11.5546875" style="80" customWidth="1"/>
    <col min="13554" max="13554" width="12.88671875" style="80" customWidth="1"/>
    <col min="13555" max="13799" width="8.6640625" style="80"/>
    <col min="13800" max="13800" width="2.5546875" style="80" customWidth="1"/>
    <col min="13801" max="13801" width="5" style="80" customWidth="1"/>
    <col min="13802" max="13802" width="19.44140625" style="80" customWidth="1"/>
    <col min="13803" max="13803" width="0.88671875" style="80" customWidth="1"/>
    <col min="13804" max="13804" width="12.88671875" style="80" bestFit="1" customWidth="1"/>
    <col min="13805" max="13808" width="11.6640625" style="80" bestFit="1" customWidth="1"/>
    <col min="13809" max="13809" width="11.5546875" style="80" customWidth="1"/>
    <col min="13810" max="13810" width="12.88671875" style="80" customWidth="1"/>
    <col min="13811" max="14055" width="8.6640625" style="80"/>
    <col min="14056" max="14056" width="2.5546875" style="80" customWidth="1"/>
    <col min="14057" max="14057" width="5" style="80" customWidth="1"/>
    <col min="14058" max="14058" width="19.44140625" style="80" customWidth="1"/>
    <col min="14059" max="14059" width="0.88671875" style="80" customWidth="1"/>
    <col min="14060" max="14060" width="12.88671875" style="80" bestFit="1" customWidth="1"/>
    <col min="14061" max="14064" width="11.6640625" style="80" bestFit="1" customWidth="1"/>
    <col min="14065" max="14065" width="11.5546875" style="80" customWidth="1"/>
    <col min="14066" max="14066" width="12.88671875" style="80" customWidth="1"/>
    <col min="14067" max="14311" width="8.6640625" style="80"/>
    <col min="14312" max="14312" width="2.5546875" style="80" customWidth="1"/>
    <col min="14313" max="14313" width="5" style="80" customWidth="1"/>
    <col min="14314" max="14314" width="19.44140625" style="80" customWidth="1"/>
    <col min="14315" max="14315" width="0.88671875" style="80" customWidth="1"/>
    <col min="14316" max="14316" width="12.88671875" style="80" bestFit="1" customWidth="1"/>
    <col min="14317" max="14320" width="11.6640625" style="80" bestFit="1" customWidth="1"/>
    <col min="14321" max="14321" width="11.5546875" style="80" customWidth="1"/>
    <col min="14322" max="14322" width="12.88671875" style="80" customWidth="1"/>
    <col min="14323" max="14567" width="8.6640625" style="80"/>
    <col min="14568" max="14568" width="2.5546875" style="80" customWidth="1"/>
    <col min="14569" max="14569" width="5" style="80" customWidth="1"/>
    <col min="14570" max="14570" width="19.44140625" style="80" customWidth="1"/>
    <col min="14571" max="14571" width="0.88671875" style="80" customWidth="1"/>
    <col min="14572" max="14572" width="12.88671875" style="80" bestFit="1" customWidth="1"/>
    <col min="14573" max="14576" width="11.6640625" style="80" bestFit="1" customWidth="1"/>
    <col min="14577" max="14577" width="11.5546875" style="80" customWidth="1"/>
    <col min="14578" max="14578" width="12.88671875" style="80" customWidth="1"/>
    <col min="14579" max="14823" width="8.6640625" style="80"/>
    <col min="14824" max="14824" width="2.5546875" style="80" customWidth="1"/>
    <col min="14825" max="14825" width="5" style="80" customWidth="1"/>
    <col min="14826" max="14826" width="19.44140625" style="80" customWidth="1"/>
    <col min="14827" max="14827" width="0.88671875" style="80" customWidth="1"/>
    <col min="14828" max="14828" width="12.88671875" style="80" bestFit="1" customWidth="1"/>
    <col min="14829" max="14832" width="11.6640625" style="80" bestFit="1" customWidth="1"/>
    <col min="14833" max="14833" width="11.5546875" style="80" customWidth="1"/>
    <col min="14834" max="14834" width="12.88671875" style="80" customWidth="1"/>
    <col min="14835" max="15079" width="8.6640625" style="80"/>
    <col min="15080" max="15080" width="2.5546875" style="80" customWidth="1"/>
    <col min="15081" max="15081" width="5" style="80" customWidth="1"/>
    <col min="15082" max="15082" width="19.44140625" style="80" customWidth="1"/>
    <col min="15083" max="15083" width="0.88671875" style="80" customWidth="1"/>
    <col min="15084" max="15084" width="12.88671875" style="80" bestFit="1" customWidth="1"/>
    <col min="15085" max="15088" width="11.6640625" style="80" bestFit="1" customWidth="1"/>
    <col min="15089" max="15089" width="11.5546875" style="80" customWidth="1"/>
    <col min="15090" max="15090" width="12.88671875" style="80" customWidth="1"/>
    <col min="15091" max="15335" width="8.6640625" style="80"/>
    <col min="15336" max="15336" width="2.5546875" style="80" customWidth="1"/>
    <col min="15337" max="15337" width="5" style="80" customWidth="1"/>
    <col min="15338" max="15338" width="19.44140625" style="80" customWidth="1"/>
    <col min="15339" max="15339" width="0.88671875" style="80" customWidth="1"/>
    <col min="15340" max="15340" width="12.88671875" style="80" bestFit="1" customWidth="1"/>
    <col min="15341" max="15344" width="11.6640625" style="80" bestFit="1" customWidth="1"/>
    <col min="15345" max="15345" width="11.5546875" style="80" customWidth="1"/>
    <col min="15346" max="15346" width="12.88671875" style="80" customWidth="1"/>
    <col min="15347" max="15591" width="8.6640625" style="80"/>
    <col min="15592" max="15592" width="2.5546875" style="80" customWidth="1"/>
    <col min="15593" max="15593" width="5" style="80" customWidth="1"/>
    <col min="15594" max="15594" width="19.44140625" style="80" customWidth="1"/>
    <col min="15595" max="15595" width="0.88671875" style="80" customWidth="1"/>
    <col min="15596" max="15596" width="12.88671875" style="80" bestFit="1" customWidth="1"/>
    <col min="15597" max="15600" width="11.6640625" style="80" bestFit="1" customWidth="1"/>
    <col min="15601" max="15601" width="11.5546875" style="80" customWidth="1"/>
    <col min="15602" max="15602" width="12.88671875" style="80" customWidth="1"/>
    <col min="15603" max="15847" width="8.6640625" style="80"/>
    <col min="15848" max="15848" width="2.5546875" style="80" customWidth="1"/>
    <col min="15849" max="15849" width="5" style="80" customWidth="1"/>
    <col min="15850" max="15850" width="19.44140625" style="80" customWidth="1"/>
    <col min="15851" max="15851" width="0.88671875" style="80" customWidth="1"/>
    <col min="15852" max="15852" width="12.88671875" style="80" bestFit="1" customWidth="1"/>
    <col min="15853" max="15856" width="11.6640625" style="80" bestFit="1" customWidth="1"/>
    <col min="15857" max="15857" width="11.5546875" style="80" customWidth="1"/>
    <col min="15858" max="15858" width="12.88671875" style="80" customWidth="1"/>
    <col min="15859" max="16103" width="8.6640625" style="80"/>
    <col min="16104" max="16104" width="2.5546875" style="80" customWidth="1"/>
    <col min="16105" max="16105" width="5" style="80" customWidth="1"/>
    <col min="16106" max="16106" width="19.44140625" style="80" customWidth="1"/>
    <col min="16107" max="16107" width="0.88671875" style="80" customWidth="1"/>
    <col min="16108" max="16108" width="12.88671875" style="80" bestFit="1" customWidth="1"/>
    <col min="16109" max="16112" width="11.6640625" style="80" bestFit="1" customWidth="1"/>
    <col min="16113" max="16113" width="11.5546875" style="80" customWidth="1"/>
    <col min="16114" max="16114" width="12.88671875" style="80" customWidth="1"/>
    <col min="16115" max="16384" width="8.6640625" style="80"/>
  </cols>
  <sheetData>
    <row r="2" spans="2:16" ht="12.9" customHeight="1">
      <c r="B2" s="606" t="s">
        <v>26</v>
      </c>
      <c r="C2" s="606"/>
      <c r="D2" s="606"/>
      <c r="E2" s="606"/>
      <c r="F2" s="606"/>
      <c r="G2" s="606"/>
      <c r="H2" s="606"/>
      <c r="I2" s="606"/>
      <c r="J2" s="606"/>
      <c r="K2" s="606"/>
      <c r="L2" s="606"/>
      <c r="M2" s="606"/>
      <c r="N2" s="606"/>
      <c r="O2" s="81"/>
      <c r="P2" s="81"/>
    </row>
    <row r="3" spans="2:16" s="86" customFormat="1" ht="11.1" customHeight="1">
      <c r="B3" s="607" t="s">
        <v>27</v>
      </c>
      <c r="C3" s="607"/>
      <c r="D3" s="82"/>
      <c r="E3" s="83"/>
      <c r="F3" s="83"/>
      <c r="G3" s="608" t="s">
        <v>28</v>
      </c>
      <c r="H3" s="609"/>
      <c r="I3" s="609"/>
      <c r="J3" s="609"/>
      <c r="K3" s="609"/>
      <c r="L3" s="609"/>
      <c r="M3" s="577"/>
      <c r="N3" s="83"/>
      <c r="O3" s="84"/>
      <c r="P3" s="85"/>
    </row>
    <row r="4" spans="2:16" s="86" customFormat="1" ht="11.1" customHeight="1">
      <c r="B4" s="87"/>
      <c r="C4" s="87"/>
      <c r="D4" s="87"/>
      <c r="E4" s="88"/>
      <c r="F4" s="89"/>
      <c r="G4" s="610" t="s">
        <v>29</v>
      </c>
      <c r="H4" s="611"/>
      <c r="I4" s="611"/>
      <c r="J4" s="611"/>
      <c r="K4" s="611"/>
      <c r="L4" s="611"/>
      <c r="M4" s="90"/>
      <c r="N4" s="91"/>
      <c r="O4" s="92"/>
      <c r="P4" s="93"/>
    </row>
    <row r="5" spans="2:16" s="86" customFormat="1" ht="11.1" customHeight="1">
      <c r="B5" s="87"/>
      <c r="C5" s="87"/>
      <c r="D5" s="87"/>
      <c r="E5" s="94"/>
      <c r="F5" s="95"/>
      <c r="G5" s="96"/>
      <c r="H5" s="97"/>
      <c r="I5" s="98" t="s">
        <v>30</v>
      </c>
      <c r="J5" s="88"/>
      <c r="K5" s="88"/>
      <c r="L5" s="97"/>
      <c r="M5" s="99"/>
      <c r="N5" s="100"/>
      <c r="O5" s="92"/>
      <c r="P5" s="93"/>
    </row>
    <row r="6" spans="2:16" s="86" customFormat="1" ht="11.1" customHeight="1">
      <c r="B6" s="87"/>
      <c r="C6" s="87"/>
      <c r="D6" s="87"/>
      <c r="E6" s="94"/>
      <c r="F6" s="95"/>
      <c r="G6" s="101" t="s">
        <v>31</v>
      </c>
      <c r="I6" s="102" t="s">
        <v>32</v>
      </c>
      <c r="J6" s="103"/>
      <c r="L6" s="104" t="s">
        <v>33</v>
      </c>
      <c r="M6" s="95" t="s">
        <v>34</v>
      </c>
      <c r="N6" s="94"/>
      <c r="O6" s="105" t="s">
        <v>35</v>
      </c>
      <c r="P6" s="94"/>
    </row>
    <row r="7" spans="2:16" s="86" customFormat="1" ht="11.1" customHeight="1">
      <c r="B7" s="87"/>
      <c r="C7" s="87"/>
      <c r="D7" s="87"/>
      <c r="E7" s="94"/>
      <c r="F7" s="95" t="s">
        <v>37</v>
      </c>
      <c r="G7" s="101" t="s">
        <v>38</v>
      </c>
      <c r="H7" s="106" t="s">
        <v>39</v>
      </c>
      <c r="I7" s="107" t="s">
        <v>40</v>
      </c>
      <c r="J7" s="108"/>
      <c r="K7" s="103"/>
      <c r="L7" s="109" t="s">
        <v>41</v>
      </c>
      <c r="M7" s="95" t="s">
        <v>42</v>
      </c>
      <c r="N7" s="94" t="s">
        <v>43</v>
      </c>
      <c r="O7" s="105" t="s">
        <v>40</v>
      </c>
      <c r="P7" s="94"/>
    </row>
    <row r="8" spans="2:16" s="86" customFormat="1" ht="11.1" customHeight="1">
      <c r="B8" s="612" t="s">
        <v>5</v>
      </c>
      <c r="C8" s="612"/>
      <c r="D8" s="110"/>
      <c r="E8" s="111" t="s">
        <v>44</v>
      </c>
      <c r="F8" s="112" t="s">
        <v>44</v>
      </c>
      <c r="G8" s="113" t="s">
        <v>45</v>
      </c>
      <c r="H8" s="114" t="s">
        <v>46</v>
      </c>
      <c r="I8" s="115" t="s">
        <v>47</v>
      </c>
      <c r="J8" s="114" t="s">
        <v>48</v>
      </c>
      <c r="K8" s="114" t="s">
        <v>49</v>
      </c>
      <c r="L8" s="116" t="s">
        <v>42</v>
      </c>
      <c r="M8" s="112" t="s">
        <v>50</v>
      </c>
      <c r="N8" s="111" t="s">
        <v>50</v>
      </c>
      <c r="O8" s="117" t="s">
        <v>47</v>
      </c>
      <c r="P8" s="111"/>
    </row>
    <row r="9" spans="2:16" ht="12.9" customHeight="1">
      <c r="B9" s="118">
        <v>1</v>
      </c>
      <c r="C9" s="119" t="s">
        <v>51</v>
      </c>
      <c r="D9" s="120"/>
      <c r="E9" s="121">
        <v>604496</v>
      </c>
      <c r="F9" s="122">
        <v>17359</v>
      </c>
      <c r="G9" s="123">
        <v>0</v>
      </c>
      <c r="H9" s="80">
        <v>0</v>
      </c>
      <c r="I9" s="80">
        <v>0</v>
      </c>
      <c r="J9" s="80">
        <v>7693</v>
      </c>
      <c r="K9" s="80">
        <v>0</v>
      </c>
      <c r="L9" s="124">
        <v>0</v>
      </c>
      <c r="M9" s="125">
        <f>SUM(G9:L9)</f>
        <v>7693</v>
      </c>
      <c r="N9" s="80">
        <f t="shared" ref="N9:N49" si="0">+E9+F9+M9</f>
        <v>629548</v>
      </c>
      <c r="O9" s="130">
        <v>18495</v>
      </c>
      <c r="P9" s="126"/>
    </row>
    <row r="10" spans="2:16" ht="12.9" customHeight="1">
      <c r="B10" s="118">
        <v>2</v>
      </c>
      <c r="C10" s="119" t="s">
        <v>52</v>
      </c>
      <c r="D10" s="120"/>
      <c r="E10" s="121">
        <v>2770963</v>
      </c>
      <c r="F10" s="122">
        <v>0</v>
      </c>
      <c r="G10" s="123">
        <v>0</v>
      </c>
      <c r="H10" s="80">
        <v>0</v>
      </c>
      <c r="I10" s="80">
        <v>0</v>
      </c>
      <c r="J10" s="80">
        <v>0</v>
      </c>
      <c r="K10" s="80">
        <v>0</v>
      </c>
      <c r="L10" s="127">
        <v>0</v>
      </c>
      <c r="M10" s="125">
        <f t="shared" ref="M10:M49" si="1">SUM(G10:L10)</f>
        <v>0</v>
      </c>
      <c r="N10" s="80">
        <f t="shared" si="0"/>
        <v>2770963</v>
      </c>
      <c r="O10" s="130">
        <v>0</v>
      </c>
      <c r="P10" s="126"/>
    </row>
    <row r="11" spans="2:16" ht="12.9" customHeight="1">
      <c r="B11" s="118">
        <v>3</v>
      </c>
      <c r="C11" s="119" t="s">
        <v>53</v>
      </c>
      <c r="D11" s="120"/>
      <c r="E11" s="121">
        <v>125183266</v>
      </c>
      <c r="F11" s="122">
        <v>0</v>
      </c>
      <c r="G11" s="123">
        <v>0</v>
      </c>
      <c r="H11" s="80">
        <v>683955</v>
      </c>
      <c r="I11" s="80">
        <v>0</v>
      </c>
      <c r="J11" s="80">
        <v>28702</v>
      </c>
      <c r="K11" s="80">
        <v>0</v>
      </c>
      <c r="L11" s="127">
        <v>0</v>
      </c>
      <c r="M11" s="125">
        <f t="shared" si="1"/>
        <v>712657</v>
      </c>
      <c r="N11" s="80">
        <f t="shared" si="0"/>
        <v>125895923</v>
      </c>
      <c r="O11" s="130">
        <v>15292</v>
      </c>
    </row>
    <row r="12" spans="2:16" ht="22.8">
      <c r="B12" s="118">
        <v>4</v>
      </c>
      <c r="C12" s="119" t="s">
        <v>54</v>
      </c>
      <c r="D12" s="120"/>
      <c r="E12" s="121">
        <v>740178</v>
      </c>
      <c r="F12" s="122">
        <v>0</v>
      </c>
      <c r="G12" s="123">
        <v>8590</v>
      </c>
      <c r="H12" s="80">
        <v>0</v>
      </c>
      <c r="I12" s="80">
        <v>0</v>
      </c>
      <c r="J12" s="80">
        <v>0</v>
      </c>
      <c r="K12" s="80">
        <v>0</v>
      </c>
      <c r="L12" s="127">
        <v>12005</v>
      </c>
      <c r="M12" s="125">
        <f t="shared" si="1"/>
        <v>20595</v>
      </c>
      <c r="N12" s="80">
        <f t="shared" si="0"/>
        <v>760773</v>
      </c>
      <c r="O12" s="130">
        <v>11595</v>
      </c>
      <c r="P12" s="126"/>
    </row>
    <row r="13" spans="2:16" ht="11.4">
      <c r="B13" s="118">
        <v>5</v>
      </c>
      <c r="C13" s="119" t="s">
        <v>55</v>
      </c>
      <c r="D13" s="120"/>
      <c r="E13" s="121">
        <v>10495471</v>
      </c>
      <c r="F13" s="122">
        <v>0</v>
      </c>
      <c r="G13" s="123">
        <v>0</v>
      </c>
      <c r="H13" s="80">
        <v>0</v>
      </c>
      <c r="I13" s="80">
        <v>0</v>
      </c>
      <c r="J13" s="80">
        <v>0</v>
      </c>
      <c r="K13" s="80">
        <v>0</v>
      </c>
      <c r="L13" s="127">
        <v>1600000</v>
      </c>
      <c r="M13" s="125">
        <f t="shared" si="1"/>
        <v>1600000</v>
      </c>
      <c r="N13" s="80">
        <f t="shared" si="0"/>
        <v>12095471</v>
      </c>
      <c r="O13" s="130">
        <v>961452</v>
      </c>
      <c r="P13" s="126"/>
    </row>
    <row r="14" spans="2:16" ht="22.8">
      <c r="B14" s="118">
        <v>6</v>
      </c>
      <c r="C14" s="119" t="s">
        <v>56</v>
      </c>
      <c r="D14" s="120"/>
      <c r="E14" s="121">
        <v>6566231</v>
      </c>
      <c r="F14" s="122">
        <v>40000</v>
      </c>
      <c r="G14" s="123">
        <v>25000</v>
      </c>
      <c r="H14" s="80">
        <v>0</v>
      </c>
      <c r="I14" s="80">
        <v>0</v>
      </c>
      <c r="J14" s="80">
        <v>0</v>
      </c>
      <c r="K14" s="80">
        <v>0</v>
      </c>
      <c r="L14" s="127">
        <v>450000</v>
      </c>
      <c r="M14" s="125">
        <f t="shared" si="1"/>
        <v>475000</v>
      </c>
      <c r="N14" s="80">
        <f t="shared" si="0"/>
        <v>7081231</v>
      </c>
      <c r="O14" s="130">
        <v>0</v>
      </c>
      <c r="P14" s="126"/>
    </row>
    <row r="15" spans="2:16" ht="11.4">
      <c r="B15" s="118">
        <v>7</v>
      </c>
      <c r="C15" s="119" t="s">
        <v>57</v>
      </c>
      <c r="D15" s="120"/>
      <c r="E15" s="121">
        <v>218724</v>
      </c>
      <c r="F15" s="122">
        <v>0</v>
      </c>
      <c r="G15" s="123">
        <v>0</v>
      </c>
      <c r="H15" s="80">
        <v>0</v>
      </c>
      <c r="I15" s="80">
        <v>0</v>
      </c>
      <c r="J15" s="80">
        <v>0</v>
      </c>
      <c r="K15" s="80">
        <v>0</v>
      </c>
      <c r="L15" s="127">
        <v>0</v>
      </c>
      <c r="M15" s="125">
        <f t="shared" si="1"/>
        <v>0</v>
      </c>
      <c r="N15" s="80">
        <f t="shared" si="0"/>
        <v>218724</v>
      </c>
      <c r="O15" s="130">
        <v>0</v>
      </c>
      <c r="P15" s="126"/>
    </row>
    <row r="16" spans="2:16" ht="11.4">
      <c r="B16" s="118">
        <v>8</v>
      </c>
      <c r="C16" s="119" t="s">
        <v>58</v>
      </c>
      <c r="D16" s="120"/>
      <c r="E16" s="121">
        <v>33222065</v>
      </c>
      <c r="F16" s="122">
        <v>0</v>
      </c>
      <c r="G16" s="123">
        <v>0</v>
      </c>
      <c r="H16" s="80">
        <v>0</v>
      </c>
      <c r="I16" s="80">
        <v>0</v>
      </c>
      <c r="J16" s="80">
        <v>115000</v>
      </c>
      <c r="K16" s="80">
        <v>0</v>
      </c>
      <c r="L16" s="127">
        <v>0</v>
      </c>
      <c r="M16" s="125">
        <f t="shared" si="1"/>
        <v>115000</v>
      </c>
      <c r="N16" s="80">
        <f t="shared" si="0"/>
        <v>33337065</v>
      </c>
      <c r="O16" s="130">
        <v>116323</v>
      </c>
      <c r="P16" s="126"/>
    </row>
    <row r="17" spans="2:16" ht="11.4">
      <c r="B17" s="118">
        <v>9</v>
      </c>
      <c r="C17" s="119" t="s">
        <v>59</v>
      </c>
      <c r="D17" s="120"/>
      <c r="E17" s="121">
        <v>450189</v>
      </c>
      <c r="F17" s="122">
        <v>0</v>
      </c>
      <c r="G17" s="123">
        <v>0</v>
      </c>
      <c r="H17" s="80">
        <v>0</v>
      </c>
      <c r="I17" s="80">
        <v>0</v>
      </c>
      <c r="J17" s="80">
        <v>0</v>
      </c>
      <c r="K17" s="80">
        <v>0</v>
      </c>
      <c r="L17" s="127">
        <v>0</v>
      </c>
      <c r="M17" s="125">
        <f t="shared" si="1"/>
        <v>0</v>
      </c>
      <c r="N17" s="80">
        <f t="shared" si="0"/>
        <v>450189</v>
      </c>
      <c r="O17" s="130">
        <v>16027</v>
      </c>
      <c r="P17" s="126"/>
    </row>
    <row r="18" spans="2:16" ht="12.9" customHeight="1">
      <c r="B18" s="118">
        <v>10</v>
      </c>
      <c r="C18" s="119" t="s">
        <v>60</v>
      </c>
      <c r="D18" s="120"/>
      <c r="E18" s="121">
        <v>296490</v>
      </c>
      <c r="F18" s="122">
        <v>0</v>
      </c>
      <c r="G18" s="123">
        <v>0</v>
      </c>
      <c r="H18" s="80">
        <v>0</v>
      </c>
      <c r="I18" s="80">
        <v>0</v>
      </c>
      <c r="J18" s="80">
        <v>0</v>
      </c>
      <c r="K18" s="80">
        <v>0</v>
      </c>
      <c r="L18" s="127">
        <v>0</v>
      </c>
      <c r="M18" s="125">
        <f t="shared" si="1"/>
        <v>0</v>
      </c>
      <c r="N18" s="80">
        <f t="shared" si="0"/>
        <v>296490</v>
      </c>
      <c r="O18" s="130">
        <v>3514</v>
      </c>
      <c r="P18" s="126"/>
    </row>
    <row r="19" spans="2:16" ht="11.4">
      <c r="B19" s="118">
        <v>11</v>
      </c>
      <c r="C19" s="119" t="s">
        <v>61</v>
      </c>
      <c r="D19" s="120"/>
      <c r="E19" s="121">
        <v>539521</v>
      </c>
      <c r="F19" s="122">
        <v>0</v>
      </c>
      <c r="G19" s="123">
        <v>0</v>
      </c>
      <c r="H19" s="80">
        <v>0</v>
      </c>
      <c r="I19" s="80">
        <v>0</v>
      </c>
      <c r="J19" s="80">
        <v>0</v>
      </c>
      <c r="K19" s="80">
        <v>0</v>
      </c>
      <c r="L19" s="127">
        <v>0</v>
      </c>
      <c r="M19" s="125">
        <f t="shared" si="1"/>
        <v>0</v>
      </c>
      <c r="N19" s="80">
        <f t="shared" si="0"/>
        <v>539521</v>
      </c>
      <c r="O19" s="130">
        <v>7080</v>
      </c>
      <c r="P19" s="126"/>
    </row>
    <row r="20" spans="2:16" ht="12.9" customHeight="1">
      <c r="B20" s="118">
        <v>12</v>
      </c>
      <c r="C20" s="119" t="s">
        <v>62</v>
      </c>
      <c r="D20" s="120"/>
      <c r="E20" s="121">
        <v>288499</v>
      </c>
      <c r="F20" s="122">
        <v>0</v>
      </c>
      <c r="G20" s="123">
        <v>0</v>
      </c>
      <c r="H20" s="80">
        <v>0</v>
      </c>
      <c r="I20" s="80">
        <v>0</v>
      </c>
      <c r="J20" s="80">
        <v>0</v>
      </c>
      <c r="K20" s="80">
        <v>0</v>
      </c>
      <c r="L20" s="127">
        <v>0</v>
      </c>
      <c r="M20" s="125">
        <f t="shared" si="1"/>
        <v>0</v>
      </c>
      <c r="N20" s="80">
        <f t="shared" si="0"/>
        <v>288499</v>
      </c>
      <c r="O20" s="130">
        <v>1721</v>
      </c>
      <c r="P20" s="126"/>
    </row>
    <row r="21" spans="2:16" ht="12.9" customHeight="1">
      <c r="B21" s="118">
        <v>13</v>
      </c>
      <c r="C21" s="119" t="s">
        <v>63</v>
      </c>
      <c r="D21" s="120"/>
      <c r="E21" s="121">
        <v>7612081</v>
      </c>
      <c r="F21" s="122">
        <v>0</v>
      </c>
      <c r="G21" s="123">
        <v>0</v>
      </c>
      <c r="H21" s="80">
        <v>0</v>
      </c>
      <c r="I21" s="80">
        <v>0</v>
      </c>
      <c r="J21" s="80">
        <v>0</v>
      </c>
      <c r="K21" s="80">
        <v>0</v>
      </c>
      <c r="L21" s="127">
        <v>0</v>
      </c>
      <c r="M21" s="125">
        <f t="shared" si="1"/>
        <v>0</v>
      </c>
      <c r="N21" s="80">
        <f t="shared" si="0"/>
        <v>7612081</v>
      </c>
      <c r="O21" s="130">
        <v>26271</v>
      </c>
      <c r="P21" s="126"/>
    </row>
    <row r="22" spans="2:16" ht="12.9" customHeight="1">
      <c r="B22" s="118">
        <v>14</v>
      </c>
      <c r="C22" s="119" t="s">
        <v>64</v>
      </c>
      <c r="D22" s="120"/>
      <c r="E22" s="121">
        <v>2646160</v>
      </c>
      <c r="F22" s="122">
        <v>0</v>
      </c>
      <c r="G22" s="123">
        <v>0</v>
      </c>
      <c r="H22" s="80">
        <v>0</v>
      </c>
      <c r="I22" s="80">
        <v>0</v>
      </c>
      <c r="J22" s="80">
        <v>0</v>
      </c>
      <c r="K22" s="80">
        <v>0</v>
      </c>
      <c r="L22" s="127">
        <v>0</v>
      </c>
      <c r="M22" s="125">
        <f t="shared" si="1"/>
        <v>0</v>
      </c>
      <c r="N22" s="80">
        <f t="shared" si="0"/>
        <v>2646160</v>
      </c>
      <c r="O22" s="130">
        <v>29413</v>
      </c>
      <c r="P22" s="126"/>
    </row>
    <row r="23" spans="2:16" ht="12.9" customHeight="1">
      <c r="B23" s="118">
        <v>15</v>
      </c>
      <c r="C23" s="119" t="s">
        <v>65</v>
      </c>
      <c r="D23" s="120"/>
      <c r="E23" s="121">
        <v>187283</v>
      </c>
      <c r="F23" s="122">
        <v>0</v>
      </c>
      <c r="G23" s="123">
        <v>0</v>
      </c>
      <c r="H23" s="80">
        <v>0</v>
      </c>
      <c r="I23" s="80">
        <v>0</v>
      </c>
      <c r="J23" s="80">
        <v>0</v>
      </c>
      <c r="K23" s="80">
        <v>0</v>
      </c>
      <c r="L23" s="127">
        <v>0</v>
      </c>
      <c r="M23" s="125">
        <f t="shared" si="1"/>
        <v>0</v>
      </c>
      <c r="N23" s="80">
        <f t="shared" si="0"/>
        <v>187283</v>
      </c>
      <c r="O23" s="130">
        <v>1023</v>
      </c>
      <c r="P23" s="126"/>
    </row>
    <row r="24" spans="2:16" ht="12.9" customHeight="1">
      <c r="B24" s="118">
        <v>16</v>
      </c>
      <c r="C24" s="119" t="s">
        <v>66</v>
      </c>
      <c r="D24" s="120"/>
      <c r="E24" s="121">
        <v>32258698</v>
      </c>
      <c r="F24" s="122">
        <v>0</v>
      </c>
      <c r="G24" s="123">
        <v>251000</v>
      </c>
      <c r="H24" s="80">
        <v>70000</v>
      </c>
      <c r="I24" s="80">
        <v>0</v>
      </c>
      <c r="J24" s="80">
        <v>55725</v>
      </c>
      <c r="K24" s="80">
        <v>0</v>
      </c>
      <c r="L24" s="127">
        <v>0</v>
      </c>
      <c r="M24" s="125">
        <f t="shared" si="1"/>
        <v>376725</v>
      </c>
      <c r="N24" s="80">
        <f t="shared" si="0"/>
        <v>32635423</v>
      </c>
      <c r="O24" s="130">
        <v>11356</v>
      </c>
      <c r="P24" s="126"/>
    </row>
    <row r="25" spans="2:16" ht="18.75" customHeight="1">
      <c r="B25" s="131">
        <v>17</v>
      </c>
      <c r="C25" s="119" t="s">
        <v>67</v>
      </c>
      <c r="D25" s="120"/>
      <c r="E25" s="121">
        <v>113015292</v>
      </c>
      <c r="F25" s="122">
        <v>0</v>
      </c>
      <c r="G25" s="123">
        <v>0</v>
      </c>
      <c r="H25" s="80">
        <v>30847</v>
      </c>
      <c r="I25" s="80">
        <v>0</v>
      </c>
      <c r="J25" s="80">
        <v>0</v>
      </c>
      <c r="K25" s="80">
        <v>0</v>
      </c>
      <c r="L25" s="127">
        <v>-272647</v>
      </c>
      <c r="M25" s="125">
        <f t="shared" si="1"/>
        <v>-241800</v>
      </c>
      <c r="N25" s="80">
        <f t="shared" si="0"/>
        <v>112773492</v>
      </c>
      <c r="O25" s="130">
        <v>187231</v>
      </c>
      <c r="P25" s="126"/>
    </row>
    <row r="26" spans="2:16" ht="12.9" customHeight="1">
      <c r="B26" s="118">
        <v>18</v>
      </c>
      <c r="C26" s="119" t="s">
        <v>68</v>
      </c>
      <c r="D26" s="120"/>
      <c r="E26" s="121">
        <v>62218899</v>
      </c>
      <c r="F26" s="122">
        <v>0</v>
      </c>
      <c r="G26" s="123">
        <v>0</v>
      </c>
      <c r="H26" s="80">
        <v>6500</v>
      </c>
      <c r="I26" s="80">
        <v>0</v>
      </c>
      <c r="J26" s="80">
        <v>0</v>
      </c>
      <c r="K26" s="80">
        <v>0</v>
      </c>
      <c r="L26" s="127">
        <v>0</v>
      </c>
      <c r="M26" s="125">
        <f t="shared" si="1"/>
        <v>6500</v>
      </c>
      <c r="N26" s="80">
        <f t="shared" si="0"/>
        <v>62225399</v>
      </c>
      <c r="O26" s="130">
        <v>51485</v>
      </c>
      <c r="P26" s="126"/>
    </row>
    <row r="27" spans="2:16" ht="12.9" customHeight="1">
      <c r="B27" s="118">
        <v>19</v>
      </c>
      <c r="C27" s="119" t="s">
        <v>69</v>
      </c>
      <c r="D27" s="120"/>
      <c r="E27" s="121">
        <v>275141088</v>
      </c>
      <c r="F27" s="122">
        <v>0</v>
      </c>
      <c r="G27" s="123">
        <v>1600000</v>
      </c>
      <c r="H27" s="80">
        <v>0</v>
      </c>
      <c r="I27" s="80">
        <v>0</v>
      </c>
      <c r="J27" s="80">
        <v>1554845</v>
      </c>
      <c r="K27" s="80">
        <v>0</v>
      </c>
      <c r="L27" s="127">
        <v>0</v>
      </c>
      <c r="M27" s="125">
        <f t="shared" si="1"/>
        <v>3154845</v>
      </c>
      <c r="N27" s="80">
        <f t="shared" si="0"/>
        <v>278295933</v>
      </c>
      <c r="O27" s="130">
        <v>5134</v>
      </c>
      <c r="P27" s="126"/>
    </row>
    <row r="28" spans="2:16" ht="22.8">
      <c r="B28" s="118">
        <v>20</v>
      </c>
      <c r="C28" s="119" t="s">
        <v>70</v>
      </c>
      <c r="D28" s="120"/>
      <c r="E28" s="121">
        <v>1007712</v>
      </c>
      <c r="F28" s="122">
        <v>0</v>
      </c>
      <c r="G28" s="123">
        <v>0</v>
      </c>
      <c r="H28" s="80">
        <v>0</v>
      </c>
      <c r="I28" s="80">
        <v>0</v>
      </c>
      <c r="J28" s="80">
        <v>13000</v>
      </c>
      <c r="K28" s="80">
        <v>0</v>
      </c>
      <c r="L28" s="127">
        <v>0</v>
      </c>
      <c r="M28" s="125">
        <f t="shared" si="1"/>
        <v>13000</v>
      </c>
      <c r="N28" s="80">
        <f t="shared" si="0"/>
        <v>1020712</v>
      </c>
      <c r="O28" s="130">
        <v>4843</v>
      </c>
      <c r="P28" s="126"/>
    </row>
    <row r="29" spans="2:16" ht="22.8">
      <c r="B29" s="118">
        <v>21</v>
      </c>
      <c r="C29" s="119" t="s">
        <v>71</v>
      </c>
      <c r="D29" s="120"/>
      <c r="E29" s="121">
        <v>155964</v>
      </c>
      <c r="F29" s="122">
        <v>0</v>
      </c>
      <c r="G29" s="123">
        <v>0</v>
      </c>
      <c r="H29" s="80">
        <v>0</v>
      </c>
      <c r="I29" s="80">
        <v>0</v>
      </c>
      <c r="J29" s="80">
        <v>0</v>
      </c>
      <c r="K29" s="80">
        <v>0</v>
      </c>
      <c r="L29" s="127">
        <v>0</v>
      </c>
      <c r="M29" s="125">
        <f t="shared" si="1"/>
        <v>0</v>
      </c>
      <c r="N29" s="80">
        <f t="shared" si="0"/>
        <v>155964</v>
      </c>
      <c r="O29" s="130">
        <v>1700</v>
      </c>
      <c r="P29" s="126"/>
    </row>
    <row r="30" spans="2:16" ht="11.4">
      <c r="B30" s="118">
        <v>22</v>
      </c>
      <c r="C30" s="119" t="s">
        <v>72</v>
      </c>
      <c r="D30" s="120"/>
      <c r="E30" s="121">
        <v>27757635</v>
      </c>
      <c r="F30" s="122">
        <v>0</v>
      </c>
      <c r="G30" s="123">
        <v>0</v>
      </c>
      <c r="H30" s="80">
        <v>0</v>
      </c>
      <c r="I30" s="80">
        <v>0</v>
      </c>
      <c r="J30" s="80">
        <v>0</v>
      </c>
      <c r="K30" s="80">
        <v>0</v>
      </c>
      <c r="L30" s="127">
        <v>1268</v>
      </c>
      <c r="M30" s="125">
        <f t="shared" si="1"/>
        <v>1268</v>
      </c>
      <c r="N30" s="80">
        <f t="shared" si="0"/>
        <v>27758903</v>
      </c>
      <c r="O30" s="130">
        <v>163874</v>
      </c>
      <c r="P30" s="126"/>
    </row>
    <row r="31" spans="2:16" ht="12.9" customHeight="1">
      <c r="B31" s="118">
        <v>23</v>
      </c>
      <c r="C31" s="119" t="s">
        <v>73</v>
      </c>
      <c r="D31" s="120"/>
      <c r="E31" s="121">
        <v>51810353</v>
      </c>
      <c r="F31" s="122">
        <v>0</v>
      </c>
      <c r="G31" s="123">
        <v>750000</v>
      </c>
      <c r="H31" s="80">
        <v>0</v>
      </c>
      <c r="I31" s="80">
        <v>0</v>
      </c>
      <c r="J31" s="80">
        <v>77685</v>
      </c>
      <c r="K31" s="80">
        <v>2100000</v>
      </c>
      <c r="L31" s="127">
        <v>745736</v>
      </c>
      <c r="M31" s="125">
        <f t="shared" si="1"/>
        <v>3673421</v>
      </c>
      <c r="N31" s="80">
        <f t="shared" si="0"/>
        <v>55483774</v>
      </c>
      <c r="O31" s="130">
        <v>0</v>
      </c>
      <c r="P31" s="126"/>
    </row>
    <row r="32" spans="2:16" ht="12.9" customHeight="1">
      <c r="B32" s="118">
        <v>24</v>
      </c>
      <c r="C32" s="119" t="s">
        <v>74</v>
      </c>
      <c r="D32" s="120"/>
      <c r="E32" s="121">
        <v>370557</v>
      </c>
      <c r="F32" s="122">
        <v>0</v>
      </c>
      <c r="G32" s="123">
        <v>0</v>
      </c>
      <c r="H32" s="80">
        <v>0</v>
      </c>
      <c r="I32" s="80">
        <v>0</v>
      </c>
      <c r="J32" s="80">
        <v>0</v>
      </c>
      <c r="K32" s="80">
        <v>0</v>
      </c>
      <c r="L32" s="127">
        <v>0</v>
      </c>
      <c r="M32" s="125">
        <f t="shared" si="1"/>
        <v>0</v>
      </c>
      <c r="N32" s="80">
        <f t="shared" si="0"/>
        <v>370557</v>
      </c>
      <c r="O32" s="130">
        <v>4376</v>
      </c>
      <c r="P32" s="126"/>
    </row>
    <row r="33" spans="2:16" ht="26.25" customHeight="1">
      <c r="B33" s="118">
        <v>25</v>
      </c>
      <c r="C33" s="119" t="s">
        <v>75</v>
      </c>
      <c r="D33" s="120"/>
      <c r="E33" s="121">
        <v>21612039</v>
      </c>
      <c r="F33" s="122">
        <v>38200</v>
      </c>
      <c r="G33" s="123">
        <v>0</v>
      </c>
      <c r="H33" s="80">
        <v>0</v>
      </c>
      <c r="I33" s="80">
        <v>0</v>
      </c>
      <c r="J33" s="80">
        <v>0</v>
      </c>
      <c r="K33" s="80">
        <v>0</v>
      </c>
      <c r="L33" s="127">
        <v>0</v>
      </c>
      <c r="M33" s="125">
        <f t="shared" si="1"/>
        <v>0</v>
      </c>
      <c r="N33" s="80">
        <f t="shared" si="0"/>
        <v>21650239</v>
      </c>
      <c r="O33" s="130">
        <v>742336</v>
      </c>
      <c r="P33" s="126"/>
    </row>
    <row r="34" spans="2:16" ht="12.9" customHeight="1">
      <c r="B34" s="118">
        <v>26</v>
      </c>
      <c r="C34" s="132" t="s">
        <v>76</v>
      </c>
      <c r="D34" s="120"/>
      <c r="E34" s="121">
        <v>863766</v>
      </c>
      <c r="F34" s="122">
        <v>0</v>
      </c>
      <c r="G34" s="123">
        <v>0</v>
      </c>
      <c r="H34" s="80">
        <v>0</v>
      </c>
      <c r="I34" s="80">
        <v>0</v>
      </c>
      <c r="J34" s="80">
        <v>0</v>
      </c>
      <c r="K34" s="80">
        <v>0</v>
      </c>
      <c r="L34" s="127">
        <v>-51360</v>
      </c>
      <c r="M34" s="125">
        <f t="shared" si="1"/>
        <v>-51360</v>
      </c>
      <c r="N34" s="80">
        <f t="shared" si="0"/>
        <v>812406</v>
      </c>
      <c r="O34" s="130">
        <v>34375</v>
      </c>
      <c r="P34" s="126"/>
    </row>
    <row r="35" spans="2:16" ht="12.9" customHeight="1">
      <c r="B35" s="118">
        <v>27</v>
      </c>
      <c r="C35" s="132" t="s">
        <v>77</v>
      </c>
      <c r="D35" s="120"/>
      <c r="E35" s="121">
        <v>1222428</v>
      </c>
      <c r="F35" s="122">
        <v>0</v>
      </c>
      <c r="G35" s="123">
        <v>0</v>
      </c>
      <c r="H35" s="80">
        <v>0</v>
      </c>
      <c r="I35" s="80">
        <v>0</v>
      </c>
      <c r="J35" s="80">
        <v>0</v>
      </c>
      <c r="K35" s="80">
        <v>0</v>
      </c>
      <c r="L35" s="127">
        <v>51360</v>
      </c>
      <c r="M35" s="125">
        <f t="shared" si="1"/>
        <v>51360</v>
      </c>
      <c r="N35" s="80">
        <f t="shared" si="0"/>
        <v>1273788</v>
      </c>
      <c r="O35" s="130">
        <v>0</v>
      </c>
      <c r="P35" s="126"/>
    </row>
    <row r="36" spans="2:16" ht="12.9" customHeight="1">
      <c r="B36" s="118">
        <v>28</v>
      </c>
      <c r="C36" s="132" t="s">
        <v>78</v>
      </c>
      <c r="D36" s="120"/>
      <c r="E36" s="121">
        <v>113597115</v>
      </c>
      <c r="F36" s="122">
        <v>0</v>
      </c>
      <c r="G36" s="123">
        <v>26410</v>
      </c>
      <c r="H36" s="80">
        <v>0</v>
      </c>
      <c r="I36" s="80">
        <v>0</v>
      </c>
      <c r="J36" s="80">
        <v>0</v>
      </c>
      <c r="K36" s="80">
        <v>0</v>
      </c>
      <c r="L36" s="127">
        <v>0</v>
      </c>
      <c r="M36" s="125">
        <f t="shared" si="1"/>
        <v>26410</v>
      </c>
      <c r="N36" s="80">
        <f t="shared" si="0"/>
        <v>113623525</v>
      </c>
      <c r="O36" s="130">
        <v>1538145</v>
      </c>
      <c r="P36" s="126"/>
    </row>
    <row r="37" spans="2:16" ht="22.8">
      <c r="B37" s="118">
        <v>29</v>
      </c>
      <c r="C37" s="132" t="s">
        <v>79</v>
      </c>
      <c r="D37" s="120"/>
      <c r="E37" s="121">
        <v>16708158</v>
      </c>
      <c r="F37" s="122">
        <v>0</v>
      </c>
      <c r="G37" s="123">
        <v>0</v>
      </c>
      <c r="H37" s="80">
        <v>300000</v>
      </c>
      <c r="I37" s="80">
        <v>0</v>
      </c>
      <c r="J37" s="80">
        <v>0</v>
      </c>
      <c r="K37" s="80">
        <v>0</v>
      </c>
      <c r="L37" s="127">
        <v>-10334</v>
      </c>
      <c r="M37" s="125">
        <f t="shared" si="1"/>
        <v>289666</v>
      </c>
      <c r="N37" s="80">
        <f t="shared" si="0"/>
        <v>16997824</v>
      </c>
      <c r="O37" s="130">
        <v>687703</v>
      </c>
      <c r="P37" s="126"/>
    </row>
    <row r="38" spans="2:16" ht="25.5" customHeight="1">
      <c r="B38" s="118">
        <v>30</v>
      </c>
      <c r="C38" s="132" t="s">
        <v>80</v>
      </c>
      <c r="D38" s="120"/>
      <c r="E38" s="121">
        <v>3968611</v>
      </c>
      <c r="F38" s="122">
        <v>0</v>
      </c>
      <c r="G38" s="123">
        <v>0</v>
      </c>
      <c r="H38" s="80">
        <v>0</v>
      </c>
      <c r="I38" s="80">
        <v>0</v>
      </c>
      <c r="J38" s="80">
        <v>0</v>
      </c>
      <c r="K38" s="80">
        <v>0</v>
      </c>
      <c r="L38" s="127">
        <v>0</v>
      </c>
      <c r="M38" s="125">
        <f t="shared" si="1"/>
        <v>0</v>
      </c>
      <c r="N38" s="80">
        <f t="shared" si="0"/>
        <v>3968611</v>
      </c>
      <c r="O38" s="130">
        <v>2789</v>
      </c>
      <c r="P38" s="126"/>
    </row>
    <row r="39" spans="2:16" ht="12.9" customHeight="1">
      <c r="B39" s="118">
        <v>31</v>
      </c>
      <c r="C39" s="132" t="s">
        <v>81</v>
      </c>
      <c r="D39" s="120"/>
      <c r="E39" s="121">
        <v>3854842</v>
      </c>
      <c r="F39" s="122">
        <v>0</v>
      </c>
      <c r="G39" s="123">
        <v>0</v>
      </c>
      <c r="H39" s="80">
        <v>0</v>
      </c>
      <c r="I39" s="80">
        <v>0</v>
      </c>
      <c r="J39" s="80">
        <v>0</v>
      </c>
      <c r="K39" s="80">
        <v>0</v>
      </c>
      <c r="L39" s="127">
        <v>0</v>
      </c>
      <c r="M39" s="125">
        <f t="shared" si="1"/>
        <v>0</v>
      </c>
      <c r="N39" s="80">
        <f t="shared" si="0"/>
        <v>3854842</v>
      </c>
      <c r="O39" s="130">
        <v>68329</v>
      </c>
      <c r="P39" s="126"/>
    </row>
    <row r="40" spans="2:16" ht="22.8">
      <c r="B40" s="118">
        <v>32</v>
      </c>
      <c r="C40" s="132" t="s">
        <v>82</v>
      </c>
      <c r="D40" s="120"/>
      <c r="E40" s="121">
        <v>8740937</v>
      </c>
      <c r="F40" s="122">
        <v>0</v>
      </c>
      <c r="G40" s="123">
        <v>0</v>
      </c>
      <c r="H40" s="80">
        <v>13067</v>
      </c>
      <c r="I40" s="80">
        <v>0</v>
      </c>
      <c r="J40" s="80">
        <v>0</v>
      </c>
      <c r="K40" s="80">
        <v>0</v>
      </c>
      <c r="L40" s="127">
        <v>10334</v>
      </c>
      <c r="M40" s="125">
        <f t="shared" si="1"/>
        <v>23401</v>
      </c>
      <c r="N40" s="80">
        <f t="shared" si="0"/>
        <v>8764338</v>
      </c>
      <c r="O40" s="130">
        <v>1017702</v>
      </c>
      <c r="P40" s="126"/>
    </row>
    <row r="41" spans="2:16" ht="12.9" customHeight="1">
      <c r="B41" s="118">
        <v>33</v>
      </c>
      <c r="C41" s="132" t="s">
        <v>83</v>
      </c>
      <c r="D41" s="120"/>
      <c r="E41" s="121">
        <v>33145558</v>
      </c>
      <c r="F41" s="122">
        <v>0</v>
      </c>
      <c r="G41" s="123">
        <v>0</v>
      </c>
      <c r="H41" s="80">
        <v>426900</v>
      </c>
      <c r="I41" s="80">
        <v>0</v>
      </c>
      <c r="J41" s="80">
        <v>107928</v>
      </c>
      <c r="K41" s="80">
        <v>0</v>
      </c>
      <c r="L41" s="127">
        <v>0</v>
      </c>
      <c r="M41" s="125">
        <f t="shared" si="1"/>
        <v>534828</v>
      </c>
      <c r="N41" s="80">
        <f t="shared" si="0"/>
        <v>33680386</v>
      </c>
      <c r="O41" s="130">
        <v>200012</v>
      </c>
      <c r="P41" s="126"/>
    </row>
    <row r="42" spans="2:16" ht="11.4">
      <c r="B42" s="118">
        <v>34</v>
      </c>
      <c r="C42" s="132" t="s">
        <v>84</v>
      </c>
      <c r="D42" s="120"/>
      <c r="E42" s="121">
        <v>8839029</v>
      </c>
      <c r="F42" s="122">
        <v>0</v>
      </c>
      <c r="G42" s="123">
        <v>0</v>
      </c>
      <c r="H42" s="80">
        <v>30762</v>
      </c>
      <c r="I42" s="80">
        <v>0</v>
      </c>
      <c r="J42" s="80">
        <v>11671</v>
      </c>
      <c r="K42" s="80">
        <v>0</v>
      </c>
      <c r="L42" s="127">
        <v>0</v>
      </c>
      <c r="M42" s="125">
        <f t="shared" si="1"/>
        <v>42433</v>
      </c>
      <c r="N42" s="80">
        <f t="shared" si="0"/>
        <v>8881462</v>
      </c>
      <c r="O42" s="130">
        <v>15</v>
      </c>
      <c r="P42" s="126"/>
    </row>
    <row r="43" spans="2:16" ht="12.9" customHeight="1">
      <c r="B43" s="118">
        <v>35</v>
      </c>
      <c r="C43" s="132" t="s">
        <v>85</v>
      </c>
      <c r="D43" s="120"/>
      <c r="E43" s="121">
        <v>9468497</v>
      </c>
      <c r="F43" s="122">
        <v>0</v>
      </c>
      <c r="G43" s="123">
        <v>0</v>
      </c>
      <c r="H43" s="80">
        <v>0</v>
      </c>
      <c r="I43" s="80">
        <v>0</v>
      </c>
      <c r="J43" s="80">
        <v>0</v>
      </c>
      <c r="K43" s="80">
        <v>0</v>
      </c>
      <c r="L43" s="127">
        <v>-27353</v>
      </c>
      <c r="M43" s="125">
        <f t="shared" si="1"/>
        <v>-27353</v>
      </c>
      <c r="N43" s="80">
        <f t="shared" si="0"/>
        <v>9441144</v>
      </c>
      <c r="O43" s="130">
        <v>71038</v>
      </c>
      <c r="P43" s="126"/>
    </row>
    <row r="44" spans="2:16" ht="12.9" customHeight="1">
      <c r="B44" s="118">
        <v>36</v>
      </c>
      <c r="C44" s="132" t="s">
        <v>86</v>
      </c>
      <c r="D44" s="120"/>
      <c r="E44" s="121">
        <v>2436545</v>
      </c>
      <c r="F44" s="122">
        <v>0</v>
      </c>
      <c r="G44" s="123">
        <v>0</v>
      </c>
      <c r="H44" s="80">
        <v>0</v>
      </c>
      <c r="I44" s="80">
        <v>0</v>
      </c>
      <c r="J44" s="80">
        <v>0</v>
      </c>
      <c r="K44" s="80">
        <v>0</v>
      </c>
      <c r="L44" s="127">
        <v>-17000</v>
      </c>
      <c r="M44" s="125">
        <f t="shared" si="1"/>
        <v>-17000</v>
      </c>
      <c r="N44" s="80">
        <f t="shared" si="0"/>
        <v>2419545</v>
      </c>
      <c r="O44" s="130">
        <v>49541</v>
      </c>
      <c r="P44" s="126"/>
    </row>
    <row r="45" spans="2:16" ht="12.9" customHeight="1">
      <c r="B45" s="118">
        <v>37</v>
      </c>
      <c r="C45" s="132" t="s">
        <v>87</v>
      </c>
      <c r="D45" s="120"/>
      <c r="E45" s="121">
        <v>6105744</v>
      </c>
      <c r="F45" s="122">
        <v>0</v>
      </c>
      <c r="G45" s="123">
        <v>0</v>
      </c>
      <c r="H45" s="80">
        <v>0</v>
      </c>
      <c r="I45" s="80">
        <v>0</v>
      </c>
      <c r="J45" s="80">
        <v>0</v>
      </c>
      <c r="K45" s="80">
        <v>0</v>
      </c>
      <c r="L45" s="127">
        <v>0</v>
      </c>
      <c r="M45" s="125">
        <f t="shared" si="1"/>
        <v>0</v>
      </c>
      <c r="N45" s="80">
        <f t="shared" si="0"/>
        <v>6105744</v>
      </c>
      <c r="O45" s="130">
        <v>126375</v>
      </c>
      <c r="P45" s="126"/>
    </row>
    <row r="46" spans="2:16" ht="12.9" customHeight="1">
      <c r="B46" s="118">
        <v>38</v>
      </c>
      <c r="C46" s="132" t="s">
        <v>88</v>
      </c>
      <c r="D46" s="120"/>
      <c r="E46" s="121">
        <v>2380908</v>
      </c>
      <c r="F46" s="122">
        <v>0</v>
      </c>
      <c r="G46" s="123">
        <v>0</v>
      </c>
      <c r="H46" s="80">
        <v>0</v>
      </c>
      <c r="I46" s="80">
        <v>0</v>
      </c>
      <c r="J46" s="80">
        <v>0</v>
      </c>
      <c r="K46" s="80">
        <v>0</v>
      </c>
      <c r="L46" s="127">
        <v>0</v>
      </c>
      <c r="M46" s="125">
        <f t="shared" si="1"/>
        <v>0</v>
      </c>
      <c r="N46" s="80">
        <f t="shared" si="0"/>
        <v>2380908</v>
      </c>
      <c r="O46" s="130">
        <v>0</v>
      </c>
      <c r="P46" s="126"/>
    </row>
    <row r="47" spans="2:16" ht="11.4">
      <c r="B47" s="118">
        <v>39</v>
      </c>
      <c r="C47" s="132" t="s">
        <v>89</v>
      </c>
      <c r="D47" s="120"/>
      <c r="E47" s="121">
        <v>9600229</v>
      </c>
      <c r="F47" s="122">
        <v>0</v>
      </c>
      <c r="G47" s="123">
        <v>0</v>
      </c>
      <c r="H47" s="80">
        <v>0</v>
      </c>
      <c r="I47" s="80">
        <v>0</v>
      </c>
      <c r="J47" s="80">
        <v>0</v>
      </c>
      <c r="K47" s="80">
        <v>0</v>
      </c>
      <c r="L47" s="127">
        <v>67415</v>
      </c>
      <c r="M47" s="125">
        <f t="shared" si="1"/>
        <v>67415</v>
      </c>
      <c r="N47" s="80">
        <f t="shared" si="0"/>
        <v>9667644</v>
      </c>
      <c r="O47" s="130">
        <v>183429</v>
      </c>
      <c r="P47" s="126"/>
    </row>
    <row r="48" spans="2:16" ht="12.9" customHeight="1">
      <c r="B48" s="118">
        <v>40</v>
      </c>
      <c r="C48" s="132" t="s">
        <v>90</v>
      </c>
      <c r="D48" s="120"/>
      <c r="E48" s="121">
        <v>80621141</v>
      </c>
      <c r="F48" s="122">
        <v>5021087</v>
      </c>
      <c r="G48" s="123">
        <v>0</v>
      </c>
      <c r="H48" s="80">
        <v>571000</v>
      </c>
      <c r="I48" s="80">
        <v>0</v>
      </c>
      <c r="J48" s="80">
        <v>79100</v>
      </c>
      <c r="K48" s="80">
        <v>0</v>
      </c>
      <c r="L48" s="127">
        <v>0</v>
      </c>
      <c r="M48" s="125">
        <f t="shared" si="1"/>
        <v>650100</v>
      </c>
      <c r="N48" s="80">
        <f t="shared" si="0"/>
        <v>86292328</v>
      </c>
      <c r="O48" s="130">
        <v>551723</v>
      </c>
      <c r="P48" s="126"/>
    </row>
    <row r="49" spans="2:16" ht="12.9" customHeight="1">
      <c r="B49" s="118">
        <v>41</v>
      </c>
      <c r="C49" s="132" t="s">
        <v>91</v>
      </c>
      <c r="D49" s="120"/>
      <c r="E49" s="121">
        <v>24074579</v>
      </c>
      <c r="F49" s="122">
        <v>0</v>
      </c>
      <c r="G49" s="123">
        <v>0</v>
      </c>
      <c r="H49" s="80">
        <v>0</v>
      </c>
      <c r="I49" s="80">
        <v>0</v>
      </c>
      <c r="J49" s="80">
        <v>0</v>
      </c>
      <c r="K49" s="80">
        <v>0</v>
      </c>
      <c r="L49" s="127">
        <v>-225000</v>
      </c>
      <c r="M49" s="125">
        <f t="shared" si="1"/>
        <v>-225000</v>
      </c>
      <c r="N49" s="80">
        <f t="shared" si="0"/>
        <v>23849579</v>
      </c>
      <c r="O49" s="130">
        <v>501976</v>
      </c>
      <c r="P49" s="126"/>
    </row>
    <row r="50" spans="2:16" ht="12.9" customHeight="1">
      <c r="B50" s="613" t="s">
        <v>92</v>
      </c>
      <c r="C50" s="613"/>
      <c r="D50" s="133"/>
      <c r="E50" s="134">
        <f t="shared" ref="E50:M50" si="2">SUM(E9:E49)</f>
        <v>1102797941</v>
      </c>
      <c r="F50" s="135">
        <f t="shared" si="2"/>
        <v>5116646</v>
      </c>
      <c r="G50" s="136">
        <f t="shared" si="2"/>
        <v>2661000</v>
      </c>
      <c r="H50" s="137">
        <f t="shared" si="2"/>
        <v>2133031</v>
      </c>
      <c r="I50" s="137">
        <f t="shared" si="2"/>
        <v>0</v>
      </c>
      <c r="J50" s="137">
        <f t="shared" si="2"/>
        <v>2051349</v>
      </c>
      <c r="K50" s="138">
        <f t="shared" si="2"/>
        <v>2100000</v>
      </c>
      <c r="L50" s="139">
        <f t="shared" si="2"/>
        <v>2334424</v>
      </c>
      <c r="M50" s="140">
        <f t="shared" si="2"/>
        <v>11279804</v>
      </c>
      <c r="N50" s="137">
        <f>SUM(N9:N49)</f>
        <v>1119194391</v>
      </c>
      <c r="O50" s="141">
        <f>SUM(O9:O49)</f>
        <v>7413693</v>
      </c>
      <c r="P50" s="142"/>
    </row>
    <row r="51" spans="2:16" ht="12.9" customHeight="1">
      <c r="B51" s="143"/>
      <c r="C51" s="143"/>
      <c r="D51" s="144"/>
      <c r="E51" s="145"/>
      <c r="F51" s="145"/>
      <c r="G51" s="146"/>
      <c r="H51" s="146"/>
      <c r="I51" s="146"/>
      <c r="J51" s="146"/>
      <c r="K51" s="147"/>
      <c r="L51" s="146"/>
      <c r="M51" s="146"/>
      <c r="N51" s="146"/>
      <c r="O51" s="146"/>
      <c r="P51" s="146"/>
    </row>
    <row r="52" spans="2:16" ht="12.9" customHeight="1">
      <c r="B52" s="143"/>
      <c r="C52" s="143"/>
      <c r="D52" s="144"/>
      <c r="E52" s="145"/>
      <c r="F52" s="145"/>
      <c r="G52" s="146"/>
      <c r="H52" s="146"/>
      <c r="I52" s="146"/>
      <c r="J52" s="146"/>
      <c r="K52" s="147"/>
      <c r="L52" s="146"/>
      <c r="M52" s="146"/>
      <c r="N52" s="146"/>
      <c r="O52" s="146"/>
      <c r="P52" s="146"/>
    </row>
    <row r="53" spans="2:16" s="86" customFormat="1" ht="11.1" customHeight="1">
      <c r="B53" s="614"/>
      <c r="C53" s="614"/>
      <c r="D53" s="148"/>
      <c r="E53" s="149"/>
      <c r="F53" s="149"/>
      <c r="G53" s="615"/>
      <c r="H53" s="616"/>
      <c r="I53" s="616"/>
      <c r="J53" s="616"/>
      <c r="K53" s="616"/>
      <c r="L53" s="616"/>
      <c r="M53" s="578"/>
      <c r="N53" s="149"/>
      <c r="O53" s="93"/>
      <c r="P53" s="93"/>
    </row>
    <row r="54" spans="2:16" s="86" customFormat="1" ht="11.1" customHeight="1">
      <c r="B54" s="607"/>
      <c r="C54" s="607"/>
      <c r="D54" s="82"/>
      <c r="E54" s="83"/>
      <c r="F54" s="83"/>
      <c r="G54" s="608" t="s">
        <v>28</v>
      </c>
      <c r="H54" s="608"/>
      <c r="I54" s="608"/>
      <c r="J54" s="608"/>
      <c r="K54" s="608"/>
      <c r="L54" s="608"/>
      <c r="M54" s="577"/>
      <c r="N54" s="83"/>
      <c r="O54" s="93"/>
      <c r="P54" s="93"/>
    </row>
    <row r="55" spans="2:16" s="86" customFormat="1" ht="11.1" customHeight="1">
      <c r="B55" s="87"/>
      <c r="C55" s="87"/>
      <c r="D55" s="87"/>
      <c r="E55" s="150"/>
      <c r="F55" s="88"/>
      <c r="G55" s="610" t="s">
        <v>29</v>
      </c>
      <c r="H55" s="611"/>
      <c r="I55" s="611"/>
      <c r="J55" s="611"/>
      <c r="K55" s="611"/>
      <c r="L55" s="611"/>
      <c r="M55" s="90"/>
      <c r="N55" s="91"/>
      <c r="O55" s="94"/>
      <c r="P55" s="94"/>
    </row>
    <row r="56" spans="2:16" s="86" customFormat="1" ht="11.1" customHeight="1">
      <c r="B56" s="87"/>
      <c r="C56" s="87"/>
      <c r="D56" s="87"/>
      <c r="E56" s="151"/>
      <c r="F56" s="94"/>
      <c r="G56" s="96"/>
      <c r="H56" s="97"/>
      <c r="I56" s="98" t="s">
        <v>30</v>
      </c>
      <c r="J56" s="88"/>
      <c r="K56" s="88"/>
      <c r="L56" s="97"/>
      <c r="M56" s="99"/>
      <c r="N56" s="100"/>
      <c r="O56" s="94"/>
      <c r="P56" s="94"/>
    </row>
    <row r="57" spans="2:16" s="86" customFormat="1" ht="11.1" customHeight="1">
      <c r="B57" s="87"/>
      <c r="C57" s="87"/>
      <c r="D57" s="87"/>
      <c r="E57" s="151"/>
      <c r="F57" s="94"/>
      <c r="G57" s="101" t="s">
        <v>31</v>
      </c>
      <c r="I57" s="102" t="s">
        <v>32</v>
      </c>
      <c r="J57" s="103"/>
      <c r="L57" s="104" t="s">
        <v>33</v>
      </c>
      <c r="M57" s="95" t="s">
        <v>34</v>
      </c>
      <c r="N57" s="94"/>
      <c r="O57" s="94"/>
      <c r="P57" s="94"/>
    </row>
    <row r="58" spans="2:16" s="86" customFormat="1" ht="11.1" customHeight="1">
      <c r="B58" s="87"/>
      <c r="C58" s="87"/>
      <c r="D58" s="87"/>
      <c r="E58" s="151"/>
      <c r="F58" s="94" t="s">
        <v>37</v>
      </c>
      <c r="G58" s="101" t="s">
        <v>38</v>
      </c>
      <c r="H58" s="106" t="s">
        <v>39</v>
      </c>
      <c r="I58" s="107" t="s">
        <v>40</v>
      </c>
      <c r="J58" s="108"/>
      <c r="K58" s="103"/>
      <c r="L58" s="109" t="s">
        <v>41</v>
      </c>
      <c r="M58" s="95" t="s">
        <v>42</v>
      </c>
      <c r="N58" s="94" t="s">
        <v>43</v>
      </c>
      <c r="O58" s="94"/>
      <c r="P58" s="94"/>
    </row>
    <row r="59" spans="2:16" s="86" customFormat="1" ht="11.1" customHeight="1">
      <c r="B59" s="612" t="s">
        <v>5</v>
      </c>
      <c r="C59" s="612"/>
      <c r="D59" s="110"/>
      <c r="E59" s="152" t="s">
        <v>44</v>
      </c>
      <c r="F59" s="111" t="s">
        <v>44</v>
      </c>
      <c r="G59" s="113" t="s">
        <v>45</v>
      </c>
      <c r="H59" s="114" t="s">
        <v>46</v>
      </c>
      <c r="I59" s="115" t="s">
        <v>47</v>
      </c>
      <c r="J59" s="114" t="s">
        <v>48</v>
      </c>
      <c r="K59" s="114" t="s">
        <v>49</v>
      </c>
      <c r="L59" s="116" t="s">
        <v>42</v>
      </c>
      <c r="M59" s="112" t="s">
        <v>50</v>
      </c>
      <c r="N59" s="111" t="s">
        <v>50</v>
      </c>
      <c r="O59" s="94"/>
      <c r="P59" s="94"/>
    </row>
    <row r="60" spans="2:16" ht="12.9" customHeight="1">
      <c r="B60" s="617" t="s">
        <v>93</v>
      </c>
      <c r="C60" s="618"/>
      <c r="D60" s="120"/>
      <c r="E60" s="153"/>
      <c r="F60" s="121"/>
      <c r="G60" s="123"/>
      <c r="L60" s="124"/>
      <c r="M60" s="125"/>
    </row>
    <row r="61" spans="2:16" ht="29.25" customHeight="1">
      <c r="B61" s="619" t="s">
        <v>94</v>
      </c>
      <c r="C61" s="619"/>
      <c r="D61" s="81"/>
      <c r="E61" s="154">
        <f t="shared" ref="E61:N61" si="3">SUM(E62:E72)</f>
        <v>1027598529</v>
      </c>
      <c r="F61" s="145">
        <f t="shared" si="3"/>
        <v>0</v>
      </c>
      <c r="G61" s="155">
        <f t="shared" si="3"/>
        <v>0</v>
      </c>
      <c r="H61" s="146">
        <f t="shared" si="3"/>
        <v>0</v>
      </c>
      <c r="I61" s="146">
        <f t="shared" si="3"/>
        <v>0</v>
      </c>
      <c r="J61" s="146">
        <f t="shared" si="3"/>
        <v>0</v>
      </c>
      <c r="K61" s="146">
        <f t="shared" si="3"/>
        <v>0</v>
      </c>
      <c r="L61" s="156">
        <f t="shared" si="3"/>
        <v>9123419</v>
      </c>
      <c r="M61" s="157">
        <f t="shared" si="3"/>
        <v>9123419</v>
      </c>
      <c r="N61" s="146">
        <f t="shared" si="3"/>
        <v>1036721948</v>
      </c>
      <c r="O61" s="146"/>
      <c r="P61" s="146"/>
    </row>
    <row r="62" spans="2:16" ht="30.75" customHeight="1">
      <c r="B62" s="620" t="s">
        <v>95</v>
      </c>
      <c r="C62" s="620"/>
      <c r="D62" s="144"/>
      <c r="E62" s="158">
        <v>7709</v>
      </c>
      <c r="F62" s="158">
        <v>0</v>
      </c>
      <c r="G62" s="129">
        <v>0</v>
      </c>
      <c r="H62" s="159">
        <v>0</v>
      </c>
      <c r="I62" s="159">
        <v>0</v>
      </c>
      <c r="J62" s="159">
        <v>0</v>
      </c>
      <c r="K62" s="159">
        <v>0</v>
      </c>
      <c r="L62" s="124">
        <v>0</v>
      </c>
      <c r="M62" s="128">
        <f t="shared" ref="M62" si="4">SUM(G62:L62)</f>
        <v>0</v>
      </c>
      <c r="N62" s="128">
        <f t="shared" ref="N62:N72" si="5">+E62+F62+M62</f>
        <v>7709</v>
      </c>
      <c r="P62" s="211"/>
    </row>
    <row r="63" spans="2:16" ht="15.75" customHeight="1">
      <c r="B63" s="620" t="s">
        <v>96</v>
      </c>
      <c r="C63" s="620"/>
      <c r="D63" s="144"/>
      <c r="E63" s="160">
        <v>492893</v>
      </c>
      <c r="F63" s="160">
        <v>0</v>
      </c>
      <c r="G63" s="123">
        <v>0</v>
      </c>
      <c r="H63" s="80">
        <v>0</v>
      </c>
      <c r="I63" s="80">
        <v>0</v>
      </c>
      <c r="J63" s="80">
        <v>0</v>
      </c>
      <c r="K63" s="80">
        <v>0</v>
      </c>
      <c r="L63" s="127">
        <v>220829</v>
      </c>
      <c r="M63" s="125">
        <f t="shared" ref="M63:M72" si="6">SUM(G63:L63)</f>
        <v>220829</v>
      </c>
      <c r="N63" s="125">
        <f t="shared" si="5"/>
        <v>713722</v>
      </c>
      <c r="P63" s="211"/>
    </row>
    <row r="64" spans="2:16" ht="17.25" customHeight="1">
      <c r="B64" s="620" t="s">
        <v>97</v>
      </c>
      <c r="C64" s="620"/>
      <c r="D64" s="144"/>
      <c r="E64" s="160">
        <v>382182875</v>
      </c>
      <c r="F64" s="160">
        <v>0</v>
      </c>
      <c r="G64" s="123">
        <v>0</v>
      </c>
      <c r="H64" s="80">
        <v>0</v>
      </c>
      <c r="I64" s="80">
        <v>0</v>
      </c>
      <c r="J64" s="80">
        <v>0</v>
      </c>
      <c r="K64" s="80">
        <v>0</v>
      </c>
      <c r="L64" s="127">
        <v>6671402</v>
      </c>
      <c r="M64" s="125">
        <f t="shared" si="6"/>
        <v>6671402</v>
      </c>
      <c r="N64" s="125">
        <f t="shared" si="5"/>
        <v>388854277</v>
      </c>
      <c r="P64" s="211"/>
    </row>
    <row r="65" spans="2:16" ht="25.5" customHeight="1">
      <c r="B65" s="620" t="s">
        <v>98</v>
      </c>
      <c r="C65" s="620"/>
      <c r="D65" s="144"/>
      <c r="E65" s="160">
        <v>600475640</v>
      </c>
      <c r="F65" s="160">
        <v>0</v>
      </c>
      <c r="G65" s="123">
        <v>0</v>
      </c>
      <c r="H65" s="80">
        <v>0</v>
      </c>
      <c r="I65" s="80">
        <v>0</v>
      </c>
      <c r="J65" s="80">
        <v>0</v>
      </c>
      <c r="K65" s="80">
        <v>0</v>
      </c>
      <c r="L65" s="127">
        <v>0</v>
      </c>
      <c r="M65" s="125">
        <f t="shared" si="6"/>
        <v>0</v>
      </c>
      <c r="N65" s="125">
        <f t="shared" si="5"/>
        <v>600475640</v>
      </c>
      <c r="P65" s="211"/>
    </row>
    <row r="66" spans="2:16" ht="39.75" customHeight="1">
      <c r="B66" s="620" t="s">
        <v>99</v>
      </c>
      <c r="C66" s="620"/>
      <c r="D66" s="144"/>
      <c r="E66" s="160">
        <v>16126608</v>
      </c>
      <c r="F66" s="160">
        <v>0</v>
      </c>
      <c r="G66" s="123">
        <v>0</v>
      </c>
      <c r="H66" s="80">
        <v>0</v>
      </c>
      <c r="I66" s="80">
        <v>0</v>
      </c>
      <c r="J66" s="80">
        <v>0</v>
      </c>
      <c r="K66" s="80">
        <v>0</v>
      </c>
      <c r="L66" s="127">
        <v>0</v>
      </c>
      <c r="M66" s="125">
        <f t="shared" si="6"/>
        <v>0</v>
      </c>
      <c r="N66" s="125">
        <f t="shared" si="5"/>
        <v>16126608</v>
      </c>
      <c r="P66" s="211"/>
    </row>
    <row r="67" spans="2:16" ht="29.25" customHeight="1">
      <c r="B67" s="620" t="s">
        <v>100</v>
      </c>
      <c r="C67" s="621"/>
      <c r="D67" s="144"/>
      <c r="E67" s="160">
        <v>0</v>
      </c>
      <c r="F67" s="160">
        <v>0</v>
      </c>
      <c r="G67" s="123">
        <v>0</v>
      </c>
      <c r="H67" s="80">
        <v>0</v>
      </c>
      <c r="I67" s="80">
        <v>0</v>
      </c>
      <c r="J67" s="80">
        <v>0</v>
      </c>
      <c r="K67" s="80">
        <v>0</v>
      </c>
      <c r="L67" s="127">
        <v>2080165</v>
      </c>
      <c r="M67" s="125">
        <f t="shared" si="6"/>
        <v>2080165</v>
      </c>
      <c r="N67" s="125">
        <f t="shared" si="5"/>
        <v>2080165</v>
      </c>
      <c r="P67" s="211"/>
    </row>
    <row r="68" spans="2:16" ht="29.25" customHeight="1">
      <c r="B68" s="620" t="s">
        <v>101</v>
      </c>
      <c r="C68" s="621"/>
      <c r="D68" s="144"/>
      <c r="E68" s="160">
        <v>128578</v>
      </c>
      <c r="F68" s="160">
        <v>0</v>
      </c>
      <c r="G68" s="123">
        <v>0</v>
      </c>
      <c r="H68" s="80">
        <v>0</v>
      </c>
      <c r="I68" s="80">
        <v>0</v>
      </c>
      <c r="J68" s="80">
        <v>0</v>
      </c>
      <c r="K68" s="80">
        <v>0</v>
      </c>
      <c r="L68" s="127">
        <v>0</v>
      </c>
      <c r="M68" s="125">
        <f t="shared" si="6"/>
        <v>0</v>
      </c>
      <c r="N68" s="125">
        <f t="shared" si="5"/>
        <v>128578</v>
      </c>
      <c r="P68" s="211"/>
    </row>
    <row r="69" spans="2:16" ht="28.5" customHeight="1">
      <c r="B69" s="620" t="s">
        <v>102</v>
      </c>
      <c r="C69" s="621"/>
      <c r="D69" s="144"/>
      <c r="E69" s="160">
        <v>24500269</v>
      </c>
      <c r="F69" s="160">
        <v>0</v>
      </c>
      <c r="G69" s="123">
        <v>0</v>
      </c>
      <c r="H69" s="80">
        <v>0</v>
      </c>
      <c r="I69" s="80">
        <v>0</v>
      </c>
      <c r="J69" s="80">
        <v>0</v>
      </c>
      <c r="K69" s="80">
        <v>0</v>
      </c>
      <c r="L69" s="161">
        <v>-6977</v>
      </c>
      <c r="M69" s="125">
        <f t="shared" si="6"/>
        <v>-6977</v>
      </c>
      <c r="N69" s="125">
        <f t="shared" si="5"/>
        <v>24493292</v>
      </c>
      <c r="P69" s="211"/>
    </row>
    <row r="70" spans="2:16" ht="27.75" customHeight="1">
      <c r="B70" s="620" t="s">
        <v>103</v>
      </c>
      <c r="C70" s="620"/>
      <c r="D70" s="144"/>
      <c r="E70" s="160">
        <v>2495615</v>
      </c>
      <c r="F70" s="160">
        <v>0</v>
      </c>
      <c r="G70" s="123">
        <v>0</v>
      </c>
      <c r="H70" s="80">
        <v>0</v>
      </c>
      <c r="I70" s="80">
        <v>0</v>
      </c>
      <c r="J70" s="80">
        <v>0</v>
      </c>
      <c r="K70" s="80">
        <v>0</v>
      </c>
      <c r="L70" s="127">
        <v>0</v>
      </c>
      <c r="M70" s="125">
        <f t="shared" si="6"/>
        <v>0</v>
      </c>
      <c r="N70" s="125">
        <f t="shared" si="5"/>
        <v>2495615</v>
      </c>
      <c r="P70" s="211"/>
    </row>
    <row r="71" spans="2:16" ht="25.5" customHeight="1">
      <c r="B71" s="620" t="s">
        <v>104</v>
      </c>
      <c r="C71" s="620"/>
      <c r="D71" s="144"/>
      <c r="E71" s="160">
        <v>1175214</v>
      </c>
      <c r="F71" s="160">
        <v>0</v>
      </c>
      <c r="G71" s="123">
        <v>0</v>
      </c>
      <c r="H71" s="80">
        <v>0</v>
      </c>
      <c r="I71" s="80">
        <v>0</v>
      </c>
      <c r="J71" s="80">
        <v>0</v>
      </c>
      <c r="K71" s="80">
        <v>0</v>
      </c>
      <c r="L71" s="127">
        <v>158000</v>
      </c>
      <c r="M71" s="125">
        <f t="shared" si="6"/>
        <v>158000</v>
      </c>
      <c r="N71" s="125">
        <f t="shared" si="5"/>
        <v>1333214</v>
      </c>
      <c r="P71" s="211"/>
    </row>
    <row r="72" spans="2:16" ht="27.75" customHeight="1">
      <c r="B72" s="620" t="s">
        <v>105</v>
      </c>
      <c r="C72" s="620"/>
      <c r="D72" s="144"/>
      <c r="E72" s="162">
        <v>13128</v>
      </c>
      <c r="F72" s="162">
        <v>0</v>
      </c>
      <c r="G72" s="163">
        <v>0</v>
      </c>
      <c r="H72" s="164">
        <v>0</v>
      </c>
      <c r="I72" s="164">
        <v>0</v>
      </c>
      <c r="J72" s="164">
        <v>0</v>
      </c>
      <c r="K72" s="164">
        <v>0</v>
      </c>
      <c r="L72" s="165">
        <v>0</v>
      </c>
      <c r="M72" s="166">
        <f t="shared" si="6"/>
        <v>0</v>
      </c>
      <c r="N72" s="166">
        <f t="shared" si="5"/>
        <v>13128</v>
      </c>
      <c r="P72" s="211"/>
    </row>
    <row r="73" spans="2:16" s="596" customFormat="1" ht="6.75" customHeight="1">
      <c r="B73" s="593"/>
      <c r="C73" s="593"/>
      <c r="D73" s="594"/>
      <c r="E73" s="595"/>
      <c r="F73" s="595"/>
      <c r="P73" s="597"/>
    </row>
    <row r="74" spans="2:16" ht="12.9" customHeight="1">
      <c r="B74" s="167" t="s">
        <v>106</v>
      </c>
      <c r="C74" s="167"/>
      <c r="D74" s="167"/>
      <c r="E74" s="134">
        <f t="shared" ref="E74:N74" si="7">+E50+E61</f>
        <v>2130396470</v>
      </c>
      <c r="F74" s="135">
        <f t="shared" si="7"/>
        <v>5116646</v>
      </c>
      <c r="G74" s="136">
        <f t="shared" si="7"/>
        <v>2661000</v>
      </c>
      <c r="H74" s="137">
        <f t="shared" si="7"/>
        <v>2133031</v>
      </c>
      <c r="I74" s="137">
        <f t="shared" si="7"/>
        <v>0</v>
      </c>
      <c r="J74" s="137">
        <f t="shared" si="7"/>
        <v>2051349</v>
      </c>
      <c r="K74" s="137">
        <f t="shared" si="7"/>
        <v>2100000</v>
      </c>
      <c r="L74" s="139">
        <f t="shared" si="7"/>
        <v>11457843</v>
      </c>
      <c r="M74" s="140">
        <f t="shared" si="7"/>
        <v>20403223</v>
      </c>
      <c r="N74" s="137">
        <f t="shared" si="7"/>
        <v>2155916339</v>
      </c>
      <c r="O74" s="146"/>
      <c r="P74" s="211"/>
    </row>
    <row r="75" spans="2:16" ht="25.5" customHeight="1">
      <c r="B75" s="624" t="s">
        <v>16</v>
      </c>
      <c r="C75" s="625"/>
      <c r="D75" s="168"/>
      <c r="E75" s="121">
        <v>570225</v>
      </c>
      <c r="F75" s="122">
        <v>0</v>
      </c>
      <c r="G75" s="123">
        <v>0</v>
      </c>
      <c r="H75" s="80">
        <v>0</v>
      </c>
      <c r="I75" s="80">
        <v>0</v>
      </c>
      <c r="J75" s="80">
        <v>0</v>
      </c>
      <c r="K75" s="80">
        <v>0</v>
      </c>
      <c r="L75" s="127">
        <v>-570225</v>
      </c>
      <c r="M75" s="125">
        <f t="shared" ref="M75:M78" si="8">SUM(G75:L75)</f>
        <v>-570225</v>
      </c>
      <c r="N75" s="80">
        <f t="shared" ref="N75:N78" si="9">+E75+M75</f>
        <v>0</v>
      </c>
      <c r="O75" s="146"/>
      <c r="P75" s="211"/>
    </row>
    <row r="76" spans="2:16" s="170" customFormat="1" ht="16.5" customHeight="1">
      <c r="B76" s="626" t="s">
        <v>17</v>
      </c>
      <c r="C76" s="627"/>
      <c r="D76" s="168"/>
      <c r="E76" s="121">
        <v>5000000</v>
      </c>
      <c r="F76" s="122">
        <v>0</v>
      </c>
      <c r="G76" s="123">
        <v>0</v>
      </c>
      <c r="H76" s="80">
        <v>0</v>
      </c>
      <c r="I76" s="80">
        <v>0</v>
      </c>
      <c r="J76" s="80">
        <v>0</v>
      </c>
      <c r="K76" s="80">
        <v>0</v>
      </c>
      <c r="L76" s="127">
        <v>-5000000</v>
      </c>
      <c r="M76" s="125">
        <f t="shared" si="8"/>
        <v>-5000000</v>
      </c>
      <c r="N76" s="80">
        <f t="shared" si="9"/>
        <v>0</v>
      </c>
      <c r="O76" s="169"/>
      <c r="P76" s="169"/>
    </row>
    <row r="77" spans="2:16" ht="30.75" customHeight="1">
      <c r="B77" s="626" t="s">
        <v>18</v>
      </c>
      <c r="C77" s="627"/>
      <c r="D77" s="168"/>
      <c r="E77" s="121">
        <v>0</v>
      </c>
      <c r="F77" s="122">
        <v>0</v>
      </c>
      <c r="G77" s="123">
        <v>0</v>
      </c>
      <c r="H77" s="80">
        <v>0</v>
      </c>
      <c r="I77" s="80">
        <v>0</v>
      </c>
      <c r="J77" s="80">
        <v>0</v>
      </c>
      <c r="K77" s="80">
        <v>0</v>
      </c>
      <c r="L77" s="127">
        <v>-914094</v>
      </c>
      <c r="M77" s="125">
        <f t="shared" si="8"/>
        <v>-914094</v>
      </c>
      <c r="N77" s="80">
        <f t="shared" si="9"/>
        <v>-914094</v>
      </c>
      <c r="O77" s="146"/>
      <c r="P77" s="146"/>
    </row>
    <row r="78" spans="2:16" ht="42.75" customHeight="1">
      <c r="B78" s="628" t="s">
        <v>19</v>
      </c>
      <c r="C78" s="629"/>
      <c r="D78" s="168"/>
      <c r="E78" s="121">
        <v>0</v>
      </c>
      <c r="F78" s="122">
        <v>0</v>
      </c>
      <c r="G78" s="123">
        <v>0</v>
      </c>
      <c r="H78" s="80">
        <v>0</v>
      </c>
      <c r="I78" s="80">
        <v>0</v>
      </c>
      <c r="J78" s="80">
        <v>0</v>
      </c>
      <c r="K78" s="80">
        <v>0</v>
      </c>
      <c r="L78" s="127">
        <v>-2000000</v>
      </c>
      <c r="M78" s="125">
        <f t="shared" si="8"/>
        <v>-2000000</v>
      </c>
      <c r="N78" s="80">
        <f t="shared" si="9"/>
        <v>-2000000</v>
      </c>
    </row>
    <row r="79" spans="2:16" ht="12.9" customHeight="1">
      <c r="B79" s="167" t="s">
        <v>107</v>
      </c>
      <c r="C79" s="167"/>
      <c r="D79" s="167"/>
      <c r="E79" s="134">
        <f t="shared" ref="E79:N79" si="10">SUM(E74:E78)</f>
        <v>2135966695</v>
      </c>
      <c r="F79" s="135">
        <f t="shared" ref="F79" si="11">SUM(F74:F78)</f>
        <v>5116646</v>
      </c>
      <c r="G79" s="136">
        <f t="shared" si="10"/>
        <v>2661000</v>
      </c>
      <c r="H79" s="137">
        <f t="shared" si="10"/>
        <v>2133031</v>
      </c>
      <c r="I79" s="137">
        <f t="shared" si="10"/>
        <v>0</v>
      </c>
      <c r="J79" s="137">
        <f t="shared" si="10"/>
        <v>2051349</v>
      </c>
      <c r="K79" s="137">
        <f t="shared" si="10"/>
        <v>2100000</v>
      </c>
      <c r="L79" s="139">
        <f t="shared" si="10"/>
        <v>2973524</v>
      </c>
      <c r="M79" s="140">
        <f t="shared" si="10"/>
        <v>11918904</v>
      </c>
      <c r="N79" s="137">
        <f t="shared" si="10"/>
        <v>2153002245</v>
      </c>
      <c r="O79" s="146"/>
      <c r="P79" s="146"/>
    </row>
    <row r="80" spans="2:16" ht="30.75" customHeight="1">
      <c r="B80" s="630" t="s">
        <v>108</v>
      </c>
      <c r="C80" s="625"/>
      <c r="D80" s="625"/>
      <c r="E80" s="625"/>
      <c r="F80" s="625"/>
      <c r="G80" s="625"/>
      <c r="H80" s="625"/>
      <c r="I80" s="625"/>
      <c r="J80" s="625"/>
      <c r="K80" s="625"/>
      <c r="L80" s="625"/>
      <c r="M80" s="625"/>
      <c r="N80" s="625"/>
    </row>
    <row r="81" spans="2:14" ht="29.25" customHeight="1">
      <c r="B81" s="622" t="s">
        <v>109</v>
      </c>
      <c r="C81" s="627"/>
      <c r="D81" s="627"/>
      <c r="E81" s="627"/>
      <c r="F81" s="627"/>
      <c r="G81" s="627"/>
      <c r="H81" s="627"/>
      <c r="I81" s="627"/>
      <c r="J81" s="627"/>
      <c r="K81" s="627"/>
      <c r="L81" s="627"/>
      <c r="M81" s="627"/>
      <c r="N81" s="627"/>
    </row>
    <row r="82" spans="2:14" ht="30.75" customHeight="1">
      <c r="B82" s="622" t="s">
        <v>110</v>
      </c>
      <c r="C82" s="623"/>
      <c r="D82" s="623"/>
      <c r="E82" s="623"/>
      <c r="F82" s="623"/>
      <c r="G82" s="623"/>
      <c r="H82" s="623"/>
      <c r="I82" s="623"/>
      <c r="J82" s="623"/>
      <c r="K82" s="623"/>
      <c r="L82" s="623"/>
      <c r="M82" s="623"/>
      <c r="N82" s="623"/>
    </row>
    <row r="83" spans="2:14" ht="12.9" customHeight="1"/>
  </sheetData>
  <mergeCells count="32">
    <mergeCell ref="B82:N82"/>
    <mergeCell ref="B72:C72"/>
    <mergeCell ref="B75:C75"/>
    <mergeCell ref="B69:C69"/>
    <mergeCell ref="B70:C70"/>
    <mergeCell ref="B71:C71"/>
    <mergeCell ref="B76:C76"/>
    <mergeCell ref="B77:C77"/>
    <mergeCell ref="B78:C78"/>
    <mergeCell ref="B80:N80"/>
    <mergeCell ref="B81:N81"/>
    <mergeCell ref="B66:C66"/>
    <mergeCell ref="B67:C67"/>
    <mergeCell ref="B68:C68"/>
    <mergeCell ref="B63:C63"/>
    <mergeCell ref="B64:C64"/>
    <mergeCell ref="B65:C65"/>
    <mergeCell ref="B59:C59"/>
    <mergeCell ref="B60:C60"/>
    <mergeCell ref="B61:C61"/>
    <mergeCell ref="B62:C62"/>
    <mergeCell ref="B54:C54"/>
    <mergeCell ref="G55:L55"/>
    <mergeCell ref="B8:C8"/>
    <mergeCell ref="B50:C50"/>
    <mergeCell ref="B53:C53"/>
    <mergeCell ref="G53:L53"/>
    <mergeCell ref="B2:N2"/>
    <mergeCell ref="B3:C3"/>
    <mergeCell ref="G3:L3"/>
    <mergeCell ref="G4:L4"/>
    <mergeCell ref="G54:L54"/>
  </mergeCells>
  <conditionalFormatting sqref="E9:E49">
    <cfRule type="cellIs" dxfId="37" priority="125" operator="notEqual">
      <formula>#REF!</formula>
    </cfRule>
  </conditionalFormatting>
  <conditionalFormatting sqref="F9:F50">
    <cfRule type="cellIs" dxfId="36" priority="128" operator="notEqual">
      <formula>#REF!</formula>
    </cfRule>
  </conditionalFormatting>
  <conditionalFormatting sqref="G9:H49 J9:K49 E51 G51:H51 K51:M51 G61:K72 E61:E79 G73:L73 N73 G74:K79">
    <cfRule type="cellIs" dxfId="35" priority="126" operator="notEqual">
      <formula>#REF!</formula>
    </cfRule>
  </conditionalFormatting>
  <conditionalFormatting sqref="G50:K50">
    <cfRule type="cellIs" dxfId="34" priority="129" operator="notEqual">
      <formula>#REF!</formula>
    </cfRule>
  </conditionalFormatting>
  <conditionalFormatting sqref="H52 H60">
    <cfRule type="cellIs" dxfId="33" priority="137" stopIfTrue="1" operator="notEqual">
      <formula>#REF!</formula>
    </cfRule>
  </conditionalFormatting>
  <conditionalFormatting sqref="I9:I49">
    <cfRule type="cellIs" dxfId="32" priority="23" operator="notEqual">
      <formula>0</formula>
    </cfRule>
  </conditionalFormatting>
  <conditionalFormatting sqref="I51:J51">
    <cfRule type="cellIs" dxfId="31" priority="29" operator="notEqual">
      <formula>0</formula>
    </cfRule>
  </conditionalFormatting>
  <conditionalFormatting sqref="L9:L50 L61:L72">
    <cfRule type="cellIs" dxfId="30" priority="141" operator="notEqual">
      <formula>#REF!</formula>
    </cfRule>
  </conditionalFormatting>
  <conditionalFormatting sqref="L74:L79">
    <cfRule type="cellIs" dxfId="29" priority="144" operator="notEqual">
      <formula>#REF!</formula>
    </cfRule>
  </conditionalFormatting>
  <conditionalFormatting sqref="M50">
    <cfRule type="cellIs" dxfId="28" priority="148" operator="notEqual">
      <formula>#REF!</formula>
    </cfRule>
  </conditionalFormatting>
  <conditionalFormatting sqref="M61:M79">
    <cfRule type="cellIs" dxfId="27" priority="149" operator="notEqual">
      <formula>#REF!</formula>
    </cfRule>
  </conditionalFormatting>
  <conditionalFormatting sqref="M9:N49 N61:N72 N74:N79">
    <cfRule type="cellIs" dxfId="26" priority="145" operator="notEqual">
      <formula>#REF!</formula>
    </cfRule>
  </conditionalFormatting>
  <conditionalFormatting sqref="N50:N51">
    <cfRule type="cellIs" dxfId="25" priority="151" operator="notEqual">
      <formula>#REF!</formula>
    </cfRule>
  </conditionalFormatting>
  <conditionalFormatting sqref="N52 N60">
    <cfRule type="cellIs" dxfId="24" priority="154" stopIfTrue="1" operator="notEqual">
      <formula>#REF!</formula>
    </cfRule>
  </conditionalFormatting>
  <conditionalFormatting sqref="N83">
    <cfRule type="cellIs" dxfId="23" priority="33" stopIfTrue="1" operator="notEqual">
      <formula>#REF!</formula>
    </cfRule>
  </conditionalFormatting>
  <conditionalFormatting sqref="P78">
    <cfRule type="cellIs" dxfId="22" priority="152" operator="notEqual">
      <formula>#REF!</formula>
    </cfRule>
  </conditionalFormatting>
  <printOptions horizontalCentered="1"/>
  <pageMargins left="0.23622047244094491" right="0.23622047244094491" top="0.74803149606299213" bottom="0.74803149606299213" header="0.31496062992125984" footer="0.31496062992125984"/>
  <pageSetup paperSize="9" scale="61" orientation="portrait" horizontalDpi="4294967293" r:id="rId1"/>
  <headerFooter alignWithMargins="0"/>
  <rowBreaks count="1" manualBreakCount="1">
    <brk id="51" max="16" man="1"/>
  </rowBreaks>
  <ignoredErrors>
    <ignoredError sqref="M75:M78 M9:M49" formulaRange="1"/>
    <ignoredError sqref="F7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7A792-F462-4F7A-9EA9-CFFE40F73544}">
  <dimension ref="B1:X38"/>
  <sheetViews>
    <sheetView showGridLines="0" zoomScaleNormal="100" zoomScaleSheetLayoutView="100" workbookViewId="0">
      <selection activeCell="I34" sqref="I34"/>
    </sheetView>
  </sheetViews>
  <sheetFormatPr defaultRowHeight="12.75" customHeight="1"/>
  <cols>
    <col min="1" max="1" width="2.5546875" style="80" customWidth="1"/>
    <col min="2" max="2" width="2.44140625" style="80" customWidth="1"/>
    <col min="3" max="3" width="29.44140625" style="80" customWidth="1"/>
    <col min="4" max="4" width="0.6640625" style="80" customWidth="1"/>
    <col min="5" max="5" width="11.44140625" style="80" customWidth="1"/>
    <col min="6" max="6" width="10.88671875" style="80" customWidth="1"/>
    <col min="7" max="7" width="10.6640625" style="80" customWidth="1"/>
    <col min="8" max="8" width="12.6640625" style="80" customWidth="1"/>
    <col min="9" max="9" width="10.44140625" style="80" customWidth="1"/>
    <col min="10" max="10" width="10.5546875" style="80" customWidth="1"/>
    <col min="11" max="11" width="13.44140625" style="210" customWidth="1"/>
    <col min="12" max="12" width="10.5546875" style="80" customWidth="1"/>
    <col min="13" max="13" width="12" style="80" customWidth="1"/>
    <col min="14" max="14" width="12.109375" style="80" customWidth="1"/>
    <col min="15" max="15" width="10.44140625" style="80" customWidth="1"/>
    <col min="16" max="16" width="1.44140625" style="80" customWidth="1"/>
    <col min="17" max="17" width="23.88671875" style="80" customWidth="1"/>
    <col min="18" max="18" width="22.6640625" style="80" customWidth="1"/>
    <col min="19" max="19" width="12.33203125" style="80" customWidth="1"/>
    <col min="20" max="20" width="11" style="80" customWidth="1"/>
    <col min="21" max="21" width="17.88671875" style="80" customWidth="1"/>
    <col min="22" max="23" width="12.109375" style="80" customWidth="1"/>
    <col min="24" max="24" width="16.109375" style="80" customWidth="1"/>
    <col min="25" max="25" width="13.109375" style="80" customWidth="1"/>
    <col min="26" max="26" width="12.88671875" style="80" customWidth="1"/>
    <col min="27" max="27" width="13.5546875" style="80" customWidth="1"/>
    <col min="28" max="28" width="14" style="80" customWidth="1"/>
    <col min="29" max="29" width="13.44140625" style="80" customWidth="1"/>
    <col min="30" max="30" width="13.44140625" style="80" bestFit="1" customWidth="1"/>
    <col min="31" max="31" width="12.44140625" style="80" bestFit="1" customWidth="1"/>
    <col min="32" max="32" width="13.6640625" style="80" customWidth="1"/>
    <col min="33" max="33" width="18.109375" style="80" customWidth="1"/>
    <col min="34" max="34" width="13.109375" style="80" customWidth="1"/>
    <col min="35" max="249" width="8.6640625" style="80"/>
    <col min="250" max="250" width="2.5546875" style="80" customWidth="1"/>
    <col min="251" max="251" width="5" style="80" customWidth="1"/>
    <col min="252" max="252" width="19.44140625" style="80" customWidth="1"/>
    <col min="253" max="253" width="0.88671875" style="80" customWidth="1"/>
    <col min="254" max="254" width="12.88671875" style="80" bestFit="1" customWidth="1"/>
    <col min="255" max="258" width="11.6640625" style="80" bestFit="1" customWidth="1"/>
    <col min="259" max="259" width="11.5546875" style="80" customWidth="1"/>
    <col min="260" max="260" width="12.88671875" style="80" customWidth="1"/>
    <col min="261" max="505" width="8.6640625" style="80"/>
    <col min="506" max="506" width="2.5546875" style="80" customWidth="1"/>
    <col min="507" max="507" width="5" style="80" customWidth="1"/>
    <col min="508" max="508" width="19.44140625" style="80" customWidth="1"/>
    <col min="509" max="509" width="0.88671875" style="80" customWidth="1"/>
    <col min="510" max="510" width="12.88671875" style="80" bestFit="1" customWidth="1"/>
    <col min="511" max="514" width="11.6640625" style="80" bestFit="1" customWidth="1"/>
    <col min="515" max="515" width="11.5546875" style="80" customWidth="1"/>
    <col min="516" max="516" width="12.88671875" style="80" customWidth="1"/>
    <col min="517" max="761" width="8.6640625" style="80"/>
    <col min="762" max="762" width="2.5546875" style="80" customWidth="1"/>
    <col min="763" max="763" width="5" style="80" customWidth="1"/>
    <col min="764" max="764" width="19.44140625" style="80" customWidth="1"/>
    <col min="765" max="765" width="0.88671875" style="80" customWidth="1"/>
    <col min="766" max="766" width="12.88671875" style="80" bestFit="1" customWidth="1"/>
    <col min="767" max="770" width="11.6640625" style="80" bestFit="1" customWidth="1"/>
    <col min="771" max="771" width="11.5546875" style="80" customWidth="1"/>
    <col min="772" max="772" width="12.88671875" style="80" customWidth="1"/>
    <col min="773" max="1017" width="8.6640625" style="80"/>
    <col min="1018" max="1018" width="2.5546875" style="80" customWidth="1"/>
    <col min="1019" max="1019" width="5" style="80" customWidth="1"/>
    <col min="1020" max="1020" width="19.44140625" style="80" customWidth="1"/>
    <col min="1021" max="1021" width="0.88671875" style="80" customWidth="1"/>
    <col min="1022" max="1022" width="12.88671875" style="80" bestFit="1" customWidth="1"/>
    <col min="1023" max="1026" width="11.6640625" style="80" bestFit="1" customWidth="1"/>
    <col min="1027" max="1027" width="11.5546875" style="80" customWidth="1"/>
    <col min="1028" max="1028" width="12.88671875" style="80" customWidth="1"/>
    <col min="1029" max="1273" width="8.6640625" style="80"/>
    <col min="1274" max="1274" width="2.5546875" style="80" customWidth="1"/>
    <col min="1275" max="1275" width="5" style="80" customWidth="1"/>
    <col min="1276" max="1276" width="19.44140625" style="80" customWidth="1"/>
    <col min="1277" max="1277" width="0.88671875" style="80" customWidth="1"/>
    <col min="1278" max="1278" width="12.88671875" style="80" bestFit="1" customWidth="1"/>
    <col min="1279" max="1282" width="11.6640625" style="80" bestFit="1" customWidth="1"/>
    <col min="1283" max="1283" width="11.5546875" style="80" customWidth="1"/>
    <col min="1284" max="1284" width="12.88671875" style="80" customWidth="1"/>
    <col min="1285" max="1529" width="8.6640625" style="80"/>
    <col min="1530" max="1530" width="2.5546875" style="80" customWidth="1"/>
    <col min="1531" max="1531" width="5" style="80" customWidth="1"/>
    <col min="1532" max="1532" width="19.44140625" style="80" customWidth="1"/>
    <col min="1533" max="1533" width="0.88671875" style="80" customWidth="1"/>
    <col min="1534" max="1534" width="12.88671875" style="80" bestFit="1" customWidth="1"/>
    <col min="1535" max="1538" width="11.6640625" style="80" bestFit="1" customWidth="1"/>
    <col min="1539" max="1539" width="11.5546875" style="80" customWidth="1"/>
    <col min="1540" max="1540" width="12.88671875" style="80" customWidth="1"/>
    <col min="1541" max="1785" width="8.6640625" style="80"/>
    <col min="1786" max="1786" width="2.5546875" style="80" customWidth="1"/>
    <col min="1787" max="1787" width="5" style="80" customWidth="1"/>
    <col min="1788" max="1788" width="19.44140625" style="80" customWidth="1"/>
    <col min="1789" max="1789" width="0.88671875" style="80" customWidth="1"/>
    <col min="1790" max="1790" width="12.88671875" style="80" bestFit="1" customWidth="1"/>
    <col min="1791" max="1794" width="11.6640625" style="80" bestFit="1" customWidth="1"/>
    <col min="1795" max="1795" width="11.5546875" style="80" customWidth="1"/>
    <col min="1796" max="1796" width="12.88671875" style="80" customWidth="1"/>
    <col min="1797" max="2041" width="8.6640625" style="80"/>
    <col min="2042" max="2042" width="2.5546875" style="80" customWidth="1"/>
    <col min="2043" max="2043" width="5" style="80" customWidth="1"/>
    <col min="2044" max="2044" width="19.44140625" style="80" customWidth="1"/>
    <col min="2045" max="2045" width="0.88671875" style="80" customWidth="1"/>
    <col min="2046" max="2046" width="12.88671875" style="80" bestFit="1" customWidth="1"/>
    <col min="2047" max="2050" width="11.6640625" style="80" bestFit="1" customWidth="1"/>
    <col min="2051" max="2051" width="11.5546875" style="80" customWidth="1"/>
    <col min="2052" max="2052" width="12.88671875" style="80" customWidth="1"/>
    <col min="2053" max="2297" width="8.6640625" style="80"/>
    <col min="2298" max="2298" width="2.5546875" style="80" customWidth="1"/>
    <col min="2299" max="2299" width="5" style="80" customWidth="1"/>
    <col min="2300" max="2300" width="19.44140625" style="80" customWidth="1"/>
    <col min="2301" max="2301" width="0.88671875" style="80" customWidth="1"/>
    <col min="2302" max="2302" width="12.88671875" style="80" bestFit="1" customWidth="1"/>
    <col min="2303" max="2306" width="11.6640625" style="80" bestFit="1" customWidth="1"/>
    <col min="2307" max="2307" width="11.5546875" style="80" customWidth="1"/>
    <col min="2308" max="2308" width="12.88671875" style="80" customWidth="1"/>
    <col min="2309" max="2553" width="8.6640625" style="80"/>
    <col min="2554" max="2554" width="2.5546875" style="80" customWidth="1"/>
    <col min="2555" max="2555" width="5" style="80" customWidth="1"/>
    <col min="2556" max="2556" width="19.44140625" style="80" customWidth="1"/>
    <col min="2557" max="2557" width="0.88671875" style="80" customWidth="1"/>
    <col min="2558" max="2558" width="12.88671875" style="80" bestFit="1" customWidth="1"/>
    <col min="2559" max="2562" width="11.6640625" style="80" bestFit="1" customWidth="1"/>
    <col min="2563" max="2563" width="11.5546875" style="80" customWidth="1"/>
    <col min="2564" max="2564" width="12.88671875" style="80" customWidth="1"/>
    <col min="2565" max="2809" width="8.6640625" style="80"/>
    <col min="2810" max="2810" width="2.5546875" style="80" customWidth="1"/>
    <col min="2811" max="2811" width="5" style="80" customWidth="1"/>
    <col min="2812" max="2812" width="19.44140625" style="80" customWidth="1"/>
    <col min="2813" max="2813" width="0.88671875" style="80" customWidth="1"/>
    <col min="2814" max="2814" width="12.88671875" style="80" bestFit="1" customWidth="1"/>
    <col min="2815" max="2818" width="11.6640625" style="80" bestFit="1" customWidth="1"/>
    <col min="2819" max="2819" width="11.5546875" style="80" customWidth="1"/>
    <col min="2820" max="2820" width="12.88671875" style="80" customWidth="1"/>
    <col min="2821" max="3065" width="8.6640625" style="80"/>
    <col min="3066" max="3066" width="2.5546875" style="80" customWidth="1"/>
    <col min="3067" max="3067" width="5" style="80" customWidth="1"/>
    <col min="3068" max="3068" width="19.44140625" style="80" customWidth="1"/>
    <col min="3069" max="3069" width="0.88671875" style="80" customWidth="1"/>
    <col min="3070" max="3070" width="12.88671875" style="80" bestFit="1" customWidth="1"/>
    <col min="3071" max="3074" width="11.6640625" style="80" bestFit="1" customWidth="1"/>
    <col min="3075" max="3075" width="11.5546875" style="80" customWidth="1"/>
    <col min="3076" max="3076" width="12.88671875" style="80" customWidth="1"/>
    <col min="3077" max="3321" width="8.6640625" style="80"/>
    <col min="3322" max="3322" width="2.5546875" style="80" customWidth="1"/>
    <col min="3323" max="3323" width="5" style="80" customWidth="1"/>
    <col min="3324" max="3324" width="19.44140625" style="80" customWidth="1"/>
    <col min="3325" max="3325" width="0.88671875" style="80" customWidth="1"/>
    <col min="3326" max="3326" width="12.88671875" style="80" bestFit="1" customWidth="1"/>
    <col min="3327" max="3330" width="11.6640625" style="80" bestFit="1" customWidth="1"/>
    <col min="3331" max="3331" width="11.5546875" style="80" customWidth="1"/>
    <col min="3332" max="3332" width="12.88671875" style="80" customWidth="1"/>
    <col min="3333" max="3577" width="8.6640625" style="80"/>
    <col min="3578" max="3578" width="2.5546875" style="80" customWidth="1"/>
    <col min="3579" max="3579" width="5" style="80" customWidth="1"/>
    <col min="3580" max="3580" width="19.44140625" style="80" customWidth="1"/>
    <col min="3581" max="3581" width="0.88671875" style="80" customWidth="1"/>
    <col min="3582" max="3582" width="12.88671875" style="80" bestFit="1" customWidth="1"/>
    <col min="3583" max="3586" width="11.6640625" style="80" bestFit="1" customWidth="1"/>
    <col min="3587" max="3587" width="11.5546875" style="80" customWidth="1"/>
    <col min="3588" max="3588" width="12.88671875" style="80" customWidth="1"/>
    <col min="3589" max="3833" width="8.6640625" style="80"/>
    <col min="3834" max="3834" width="2.5546875" style="80" customWidth="1"/>
    <col min="3835" max="3835" width="5" style="80" customWidth="1"/>
    <col min="3836" max="3836" width="19.44140625" style="80" customWidth="1"/>
    <col min="3837" max="3837" width="0.88671875" style="80" customWidth="1"/>
    <col min="3838" max="3838" width="12.88671875" style="80" bestFit="1" customWidth="1"/>
    <col min="3839" max="3842" width="11.6640625" style="80" bestFit="1" customWidth="1"/>
    <col min="3843" max="3843" width="11.5546875" style="80" customWidth="1"/>
    <col min="3844" max="3844" width="12.88671875" style="80" customWidth="1"/>
    <col min="3845" max="4089" width="8.6640625" style="80"/>
    <col min="4090" max="4090" width="2.5546875" style="80" customWidth="1"/>
    <col min="4091" max="4091" width="5" style="80" customWidth="1"/>
    <col min="4092" max="4092" width="19.44140625" style="80" customWidth="1"/>
    <col min="4093" max="4093" width="0.88671875" style="80" customWidth="1"/>
    <col min="4094" max="4094" width="12.88671875" style="80" bestFit="1" customWidth="1"/>
    <col min="4095" max="4098" width="11.6640625" style="80" bestFit="1" customWidth="1"/>
    <col min="4099" max="4099" width="11.5546875" style="80" customWidth="1"/>
    <col min="4100" max="4100" width="12.88671875" style="80" customWidth="1"/>
    <col min="4101" max="4345" width="8.6640625" style="80"/>
    <col min="4346" max="4346" width="2.5546875" style="80" customWidth="1"/>
    <col min="4347" max="4347" width="5" style="80" customWidth="1"/>
    <col min="4348" max="4348" width="19.44140625" style="80" customWidth="1"/>
    <col min="4349" max="4349" width="0.88671875" style="80" customWidth="1"/>
    <col min="4350" max="4350" width="12.88671875" style="80" bestFit="1" customWidth="1"/>
    <col min="4351" max="4354" width="11.6640625" style="80" bestFit="1" customWidth="1"/>
    <col min="4355" max="4355" width="11.5546875" style="80" customWidth="1"/>
    <col min="4356" max="4356" width="12.88671875" style="80" customWidth="1"/>
    <col min="4357" max="4601" width="8.6640625" style="80"/>
    <col min="4602" max="4602" width="2.5546875" style="80" customWidth="1"/>
    <col min="4603" max="4603" width="5" style="80" customWidth="1"/>
    <col min="4604" max="4604" width="19.44140625" style="80" customWidth="1"/>
    <col min="4605" max="4605" width="0.88671875" style="80" customWidth="1"/>
    <col min="4606" max="4606" width="12.88671875" style="80" bestFit="1" customWidth="1"/>
    <col min="4607" max="4610" width="11.6640625" style="80" bestFit="1" customWidth="1"/>
    <col min="4611" max="4611" width="11.5546875" style="80" customWidth="1"/>
    <col min="4612" max="4612" width="12.88671875" style="80" customWidth="1"/>
    <col min="4613" max="4857" width="8.6640625" style="80"/>
    <col min="4858" max="4858" width="2.5546875" style="80" customWidth="1"/>
    <col min="4859" max="4859" width="5" style="80" customWidth="1"/>
    <col min="4860" max="4860" width="19.44140625" style="80" customWidth="1"/>
    <col min="4861" max="4861" width="0.88671875" style="80" customWidth="1"/>
    <col min="4862" max="4862" width="12.88671875" style="80" bestFit="1" customWidth="1"/>
    <col min="4863" max="4866" width="11.6640625" style="80" bestFit="1" customWidth="1"/>
    <col min="4867" max="4867" width="11.5546875" style="80" customWidth="1"/>
    <col min="4868" max="4868" width="12.88671875" style="80" customWidth="1"/>
    <col min="4869" max="5113" width="8.6640625" style="80"/>
    <col min="5114" max="5114" width="2.5546875" style="80" customWidth="1"/>
    <col min="5115" max="5115" width="5" style="80" customWidth="1"/>
    <col min="5116" max="5116" width="19.44140625" style="80" customWidth="1"/>
    <col min="5117" max="5117" width="0.88671875" style="80" customWidth="1"/>
    <col min="5118" max="5118" width="12.88671875" style="80" bestFit="1" customWidth="1"/>
    <col min="5119" max="5122" width="11.6640625" style="80" bestFit="1" customWidth="1"/>
    <col min="5123" max="5123" width="11.5546875" style="80" customWidth="1"/>
    <col min="5124" max="5124" width="12.88671875" style="80" customWidth="1"/>
    <col min="5125" max="5369" width="8.6640625" style="80"/>
    <col min="5370" max="5370" width="2.5546875" style="80" customWidth="1"/>
    <col min="5371" max="5371" width="5" style="80" customWidth="1"/>
    <col min="5372" max="5372" width="19.44140625" style="80" customWidth="1"/>
    <col min="5373" max="5373" width="0.88671875" style="80" customWidth="1"/>
    <col min="5374" max="5374" width="12.88671875" style="80" bestFit="1" customWidth="1"/>
    <col min="5375" max="5378" width="11.6640625" style="80" bestFit="1" customWidth="1"/>
    <col min="5379" max="5379" width="11.5546875" style="80" customWidth="1"/>
    <col min="5380" max="5380" width="12.88671875" style="80" customWidth="1"/>
    <col min="5381" max="5625" width="8.6640625" style="80"/>
    <col min="5626" max="5626" width="2.5546875" style="80" customWidth="1"/>
    <col min="5627" max="5627" width="5" style="80" customWidth="1"/>
    <col min="5628" max="5628" width="19.44140625" style="80" customWidth="1"/>
    <col min="5629" max="5629" width="0.88671875" style="80" customWidth="1"/>
    <col min="5630" max="5630" width="12.88671875" style="80" bestFit="1" customWidth="1"/>
    <col min="5631" max="5634" width="11.6640625" style="80" bestFit="1" customWidth="1"/>
    <col min="5635" max="5635" width="11.5546875" style="80" customWidth="1"/>
    <col min="5636" max="5636" width="12.88671875" style="80" customWidth="1"/>
    <col min="5637" max="5881" width="8.6640625" style="80"/>
    <col min="5882" max="5882" width="2.5546875" style="80" customWidth="1"/>
    <col min="5883" max="5883" width="5" style="80" customWidth="1"/>
    <col min="5884" max="5884" width="19.44140625" style="80" customWidth="1"/>
    <col min="5885" max="5885" width="0.88671875" style="80" customWidth="1"/>
    <col min="5886" max="5886" width="12.88671875" style="80" bestFit="1" customWidth="1"/>
    <col min="5887" max="5890" width="11.6640625" style="80" bestFit="1" customWidth="1"/>
    <col min="5891" max="5891" width="11.5546875" style="80" customWidth="1"/>
    <col min="5892" max="5892" width="12.88671875" style="80" customWidth="1"/>
    <col min="5893" max="6137" width="8.6640625" style="80"/>
    <col min="6138" max="6138" width="2.5546875" style="80" customWidth="1"/>
    <col min="6139" max="6139" width="5" style="80" customWidth="1"/>
    <col min="6140" max="6140" width="19.44140625" style="80" customWidth="1"/>
    <col min="6141" max="6141" width="0.88671875" style="80" customWidth="1"/>
    <col min="6142" max="6142" width="12.88671875" style="80" bestFit="1" customWidth="1"/>
    <col min="6143" max="6146" width="11.6640625" style="80" bestFit="1" customWidth="1"/>
    <col min="6147" max="6147" width="11.5546875" style="80" customWidth="1"/>
    <col min="6148" max="6148" width="12.88671875" style="80" customWidth="1"/>
    <col min="6149" max="6393" width="8.6640625" style="80"/>
    <col min="6394" max="6394" width="2.5546875" style="80" customWidth="1"/>
    <col min="6395" max="6395" width="5" style="80" customWidth="1"/>
    <col min="6396" max="6396" width="19.44140625" style="80" customWidth="1"/>
    <col min="6397" max="6397" width="0.88671875" style="80" customWidth="1"/>
    <col min="6398" max="6398" width="12.88671875" style="80" bestFit="1" customWidth="1"/>
    <col min="6399" max="6402" width="11.6640625" style="80" bestFit="1" customWidth="1"/>
    <col min="6403" max="6403" width="11.5546875" style="80" customWidth="1"/>
    <col min="6404" max="6404" width="12.88671875" style="80" customWidth="1"/>
    <col min="6405" max="6649" width="8.6640625" style="80"/>
    <col min="6650" max="6650" width="2.5546875" style="80" customWidth="1"/>
    <col min="6651" max="6651" width="5" style="80" customWidth="1"/>
    <col min="6652" max="6652" width="19.44140625" style="80" customWidth="1"/>
    <col min="6653" max="6653" width="0.88671875" style="80" customWidth="1"/>
    <col min="6654" max="6654" width="12.88671875" style="80" bestFit="1" customWidth="1"/>
    <col min="6655" max="6658" width="11.6640625" style="80" bestFit="1" customWidth="1"/>
    <col min="6659" max="6659" width="11.5546875" style="80" customWidth="1"/>
    <col min="6660" max="6660" width="12.88671875" style="80" customWidth="1"/>
    <col min="6661" max="6905" width="8.6640625" style="80"/>
    <col min="6906" max="6906" width="2.5546875" style="80" customWidth="1"/>
    <col min="6907" max="6907" width="5" style="80" customWidth="1"/>
    <col min="6908" max="6908" width="19.44140625" style="80" customWidth="1"/>
    <col min="6909" max="6909" width="0.88671875" style="80" customWidth="1"/>
    <col min="6910" max="6910" width="12.88671875" style="80" bestFit="1" customWidth="1"/>
    <col min="6911" max="6914" width="11.6640625" style="80" bestFit="1" customWidth="1"/>
    <col min="6915" max="6915" width="11.5546875" style="80" customWidth="1"/>
    <col min="6916" max="6916" width="12.88671875" style="80" customWidth="1"/>
    <col min="6917" max="7161" width="8.6640625" style="80"/>
    <col min="7162" max="7162" width="2.5546875" style="80" customWidth="1"/>
    <col min="7163" max="7163" width="5" style="80" customWidth="1"/>
    <col min="7164" max="7164" width="19.44140625" style="80" customWidth="1"/>
    <col min="7165" max="7165" width="0.88671875" style="80" customWidth="1"/>
    <col min="7166" max="7166" width="12.88671875" style="80" bestFit="1" customWidth="1"/>
    <col min="7167" max="7170" width="11.6640625" style="80" bestFit="1" customWidth="1"/>
    <col min="7171" max="7171" width="11.5546875" style="80" customWidth="1"/>
    <col min="7172" max="7172" width="12.88671875" style="80" customWidth="1"/>
    <col min="7173" max="7417" width="8.6640625" style="80"/>
    <col min="7418" max="7418" width="2.5546875" style="80" customWidth="1"/>
    <col min="7419" max="7419" width="5" style="80" customWidth="1"/>
    <col min="7420" max="7420" width="19.44140625" style="80" customWidth="1"/>
    <col min="7421" max="7421" width="0.88671875" style="80" customWidth="1"/>
    <col min="7422" max="7422" width="12.88671875" style="80" bestFit="1" customWidth="1"/>
    <col min="7423" max="7426" width="11.6640625" style="80" bestFit="1" customWidth="1"/>
    <col min="7427" max="7427" width="11.5546875" style="80" customWidth="1"/>
    <col min="7428" max="7428" width="12.88671875" style="80" customWidth="1"/>
    <col min="7429" max="7673" width="8.6640625" style="80"/>
    <col min="7674" max="7674" width="2.5546875" style="80" customWidth="1"/>
    <col min="7675" max="7675" width="5" style="80" customWidth="1"/>
    <col min="7676" max="7676" width="19.44140625" style="80" customWidth="1"/>
    <col min="7677" max="7677" width="0.88671875" style="80" customWidth="1"/>
    <col min="7678" max="7678" width="12.88671875" style="80" bestFit="1" customWidth="1"/>
    <col min="7679" max="7682" width="11.6640625" style="80" bestFit="1" customWidth="1"/>
    <col min="7683" max="7683" width="11.5546875" style="80" customWidth="1"/>
    <col min="7684" max="7684" width="12.88671875" style="80" customWidth="1"/>
    <col min="7685" max="7929" width="8.6640625" style="80"/>
    <col min="7930" max="7930" width="2.5546875" style="80" customWidth="1"/>
    <col min="7931" max="7931" width="5" style="80" customWidth="1"/>
    <col min="7932" max="7932" width="19.44140625" style="80" customWidth="1"/>
    <col min="7933" max="7933" width="0.88671875" style="80" customWidth="1"/>
    <col min="7934" max="7934" width="12.88671875" style="80" bestFit="1" customWidth="1"/>
    <col min="7935" max="7938" width="11.6640625" style="80" bestFit="1" customWidth="1"/>
    <col min="7939" max="7939" width="11.5546875" style="80" customWidth="1"/>
    <col min="7940" max="7940" width="12.88671875" style="80" customWidth="1"/>
    <col min="7941" max="8185" width="8.6640625" style="80"/>
    <col min="8186" max="8186" width="2.5546875" style="80" customWidth="1"/>
    <col min="8187" max="8187" width="5" style="80" customWidth="1"/>
    <col min="8188" max="8188" width="19.44140625" style="80" customWidth="1"/>
    <col min="8189" max="8189" width="0.88671875" style="80" customWidth="1"/>
    <col min="8190" max="8190" width="12.88671875" style="80" bestFit="1" customWidth="1"/>
    <col min="8191" max="8194" width="11.6640625" style="80" bestFit="1" customWidth="1"/>
    <col min="8195" max="8195" width="11.5546875" style="80" customWidth="1"/>
    <col min="8196" max="8196" width="12.88671875" style="80" customWidth="1"/>
    <col min="8197" max="8441" width="8.6640625" style="80"/>
    <col min="8442" max="8442" width="2.5546875" style="80" customWidth="1"/>
    <col min="8443" max="8443" width="5" style="80" customWidth="1"/>
    <col min="8444" max="8444" width="19.44140625" style="80" customWidth="1"/>
    <col min="8445" max="8445" width="0.88671875" style="80" customWidth="1"/>
    <col min="8446" max="8446" width="12.88671875" style="80" bestFit="1" customWidth="1"/>
    <col min="8447" max="8450" width="11.6640625" style="80" bestFit="1" customWidth="1"/>
    <col min="8451" max="8451" width="11.5546875" style="80" customWidth="1"/>
    <col min="8452" max="8452" width="12.88671875" style="80" customWidth="1"/>
    <col min="8453" max="8697" width="8.6640625" style="80"/>
    <col min="8698" max="8698" width="2.5546875" style="80" customWidth="1"/>
    <col min="8699" max="8699" width="5" style="80" customWidth="1"/>
    <col min="8700" max="8700" width="19.44140625" style="80" customWidth="1"/>
    <col min="8701" max="8701" width="0.88671875" style="80" customWidth="1"/>
    <col min="8702" max="8702" width="12.88671875" style="80" bestFit="1" customWidth="1"/>
    <col min="8703" max="8706" width="11.6640625" style="80" bestFit="1" customWidth="1"/>
    <col min="8707" max="8707" width="11.5546875" style="80" customWidth="1"/>
    <col min="8708" max="8708" width="12.88671875" style="80" customWidth="1"/>
    <col min="8709" max="8953" width="8.6640625" style="80"/>
    <col min="8954" max="8954" width="2.5546875" style="80" customWidth="1"/>
    <col min="8955" max="8955" width="5" style="80" customWidth="1"/>
    <col min="8956" max="8956" width="19.44140625" style="80" customWidth="1"/>
    <col min="8957" max="8957" width="0.88671875" style="80" customWidth="1"/>
    <col min="8958" max="8958" width="12.88671875" style="80" bestFit="1" customWidth="1"/>
    <col min="8959" max="8962" width="11.6640625" style="80" bestFit="1" customWidth="1"/>
    <col min="8963" max="8963" width="11.5546875" style="80" customWidth="1"/>
    <col min="8964" max="8964" width="12.88671875" style="80" customWidth="1"/>
    <col min="8965" max="9209" width="8.6640625" style="80"/>
    <col min="9210" max="9210" width="2.5546875" style="80" customWidth="1"/>
    <col min="9211" max="9211" width="5" style="80" customWidth="1"/>
    <col min="9212" max="9212" width="19.44140625" style="80" customWidth="1"/>
    <col min="9213" max="9213" width="0.88671875" style="80" customWidth="1"/>
    <col min="9214" max="9214" width="12.88671875" style="80" bestFit="1" customWidth="1"/>
    <col min="9215" max="9218" width="11.6640625" style="80" bestFit="1" customWidth="1"/>
    <col min="9219" max="9219" width="11.5546875" style="80" customWidth="1"/>
    <col min="9220" max="9220" width="12.88671875" style="80" customWidth="1"/>
    <col min="9221" max="9465" width="8.6640625" style="80"/>
    <col min="9466" max="9466" width="2.5546875" style="80" customWidth="1"/>
    <col min="9467" max="9467" width="5" style="80" customWidth="1"/>
    <col min="9468" max="9468" width="19.44140625" style="80" customWidth="1"/>
    <col min="9469" max="9469" width="0.88671875" style="80" customWidth="1"/>
    <col min="9470" max="9470" width="12.88671875" style="80" bestFit="1" customWidth="1"/>
    <col min="9471" max="9474" width="11.6640625" style="80" bestFit="1" customWidth="1"/>
    <col min="9475" max="9475" width="11.5546875" style="80" customWidth="1"/>
    <col min="9476" max="9476" width="12.88671875" style="80" customWidth="1"/>
    <col min="9477" max="9721" width="8.6640625" style="80"/>
    <col min="9722" max="9722" width="2.5546875" style="80" customWidth="1"/>
    <col min="9723" max="9723" width="5" style="80" customWidth="1"/>
    <col min="9724" max="9724" width="19.44140625" style="80" customWidth="1"/>
    <col min="9725" max="9725" width="0.88671875" style="80" customWidth="1"/>
    <col min="9726" max="9726" width="12.88671875" style="80" bestFit="1" customWidth="1"/>
    <col min="9727" max="9730" width="11.6640625" style="80" bestFit="1" customWidth="1"/>
    <col min="9731" max="9731" width="11.5546875" style="80" customWidth="1"/>
    <col min="9732" max="9732" width="12.88671875" style="80" customWidth="1"/>
    <col min="9733" max="9977" width="8.6640625" style="80"/>
    <col min="9978" max="9978" width="2.5546875" style="80" customWidth="1"/>
    <col min="9979" max="9979" width="5" style="80" customWidth="1"/>
    <col min="9980" max="9980" width="19.44140625" style="80" customWidth="1"/>
    <col min="9981" max="9981" width="0.88671875" style="80" customWidth="1"/>
    <col min="9982" max="9982" width="12.88671875" style="80" bestFit="1" customWidth="1"/>
    <col min="9983" max="9986" width="11.6640625" style="80" bestFit="1" customWidth="1"/>
    <col min="9987" max="9987" width="11.5546875" style="80" customWidth="1"/>
    <col min="9988" max="9988" width="12.88671875" style="80" customWidth="1"/>
    <col min="9989" max="10233" width="8.6640625" style="80"/>
    <col min="10234" max="10234" width="2.5546875" style="80" customWidth="1"/>
    <col min="10235" max="10235" width="5" style="80" customWidth="1"/>
    <col min="10236" max="10236" width="19.44140625" style="80" customWidth="1"/>
    <col min="10237" max="10237" width="0.88671875" style="80" customWidth="1"/>
    <col min="10238" max="10238" width="12.88671875" style="80" bestFit="1" customWidth="1"/>
    <col min="10239" max="10242" width="11.6640625" style="80" bestFit="1" customWidth="1"/>
    <col min="10243" max="10243" width="11.5546875" style="80" customWidth="1"/>
    <col min="10244" max="10244" width="12.88671875" style="80" customWidth="1"/>
    <col min="10245" max="10489" width="8.6640625" style="80"/>
    <col min="10490" max="10490" width="2.5546875" style="80" customWidth="1"/>
    <col min="10491" max="10491" width="5" style="80" customWidth="1"/>
    <col min="10492" max="10492" width="19.44140625" style="80" customWidth="1"/>
    <col min="10493" max="10493" width="0.88671875" style="80" customWidth="1"/>
    <col min="10494" max="10494" width="12.88671875" style="80" bestFit="1" customWidth="1"/>
    <col min="10495" max="10498" width="11.6640625" style="80" bestFit="1" customWidth="1"/>
    <col min="10499" max="10499" width="11.5546875" style="80" customWidth="1"/>
    <col min="10500" max="10500" width="12.88671875" style="80" customWidth="1"/>
    <col min="10501" max="10745" width="8.6640625" style="80"/>
    <col min="10746" max="10746" width="2.5546875" style="80" customWidth="1"/>
    <col min="10747" max="10747" width="5" style="80" customWidth="1"/>
    <col min="10748" max="10748" width="19.44140625" style="80" customWidth="1"/>
    <col min="10749" max="10749" width="0.88671875" style="80" customWidth="1"/>
    <col min="10750" max="10750" width="12.88671875" style="80" bestFit="1" customWidth="1"/>
    <col min="10751" max="10754" width="11.6640625" style="80" bestFit="1" customWidth="1"/>
    <col min="10755" max="10755" width="11.5546875" style="80" customWidth="1"/>
    <col min="10756" max="10756" width="12.88671875" style="80" customWidth="1"/>
    <col min="10757" max="11001" width="8.6640625" style="80"/>
    <col min="11002" max="11002" width="2.5546875" style="80" customWidth="1"/>
    <col min="11003" max="11003" width="5" style="80" customWidth="1"/>
    <col min="11004" max="11004" width="19.44140625" style="80" customWidth="1"/>
    <col min="11005" max="11005" width="0.88671875" style="80" customWidth="1"/>
    <col min="11006" max="11006" width="12.88671875" style="80" bestFit="1" customWidth="1"/>
    <col min="11007" max="11010" width="11.6640625" style="80" bestFit="1" customWidth="1"/>
    <col min="11011" max="11011" width="11.5546875" style="80" customWidth="1"/>
    <col min="11012" max="11012" width="12.88671875" style="80" customWidth="1"/>
    <col min="11013" max="11257" width="8.6640625" style="80"/>
    <col min="11258" max="11258" width="2.5546875" style="80" customWidth="1"/>
    <col min="11259" max="11259" width="5" style="80" customWidth="1"/>
    <col min="11260" max="11260" width="19.44140625" style="80" customWidth="1"/>
    <col min="11261" max="11261" width="0.88671875" style="80" customWidth="1"/>
    <col min="11262" max="11262" width="12.88671875" style="80" bestFit="1" customWidth="1"/>
    <col min="11263" max="11266" width="11.6640625" style="80" bestFit="1" customWidth="1"/>
    <col min="11267" max="11267" width="11.5546875" style="80" customWidth="1"/>
    <col min="11268" max="11268" width="12.88671875" style="80" customWidth="1"/>
    <col min="11269" max="11513" width="8.6640625" style="80"/>
    <col min="11514" max="11514" width="2.5546875" style="80" customWidth="1"/>
    <col min="11515" max="11515" width="5" style="80" customWidth="1"/>
    <col min="11516" max="11516" width="19.44140625" style="80" customWidth="1"/>
    <col min="11517" max="11517" width="0.88671875" style="80" customWidth="1"/>
    <col min="11518" max="11518" width="12.88671875" style="80" bestFit="1" customWidth="1"/>
    <col min="11519" max="11522" width="11.6640625" style="80" bestFit="1" customWidth="1"/>
    <col min="11523" max="11523" width="11.5546875" style="80" customWidth="1"/>
    <col min="11524" max="11524" width="12.88671875" style="80" customWidth="1"/>
    <col min="11525" max="11769" width="8.6640625" style="80"/>
    <col min="11770" max="11770" width="2.5546875" style="80" customWidth="1"/>
    <col min="11771" max="11771" width="5" style="80" customWidth="1"/>
    <col min="11772" max="11772" width="19.44140625" style="80" customWidth="1"/>
    <col min="11773" max="11773" width="0.88671875" style="80" customWidth="1"/>
    <col min="11774" max="11774" width="12.88671875" style="80" bestFit="1" customWidth="1"/>
    <col min="11775" max="11778" width="11.6640625" style="80" bestFit="1" customWidth="1"/>
    <col min="11779" max="11779" width="11.5546875" style="80" customWidth="1"/>
    <col min="11780" max="11780" width="12.88671875" style="80" customWidth="1"/>
    <col min="11781" max="12025" width="8.6640625" style="80"/>
    <col min="12026" max="12026" width="2.5546875" style="80" customWidth="1"/>
    <col min="12027" max="12027" width="5" style="80" customWidth="1"/>
    <col min="12028" max="12028" width="19.44140625" style="80" customWidth="1"/>
    <col min="12029" max="12029" width="0.88671875" style="80" customWidth="1"/>
    <col min="12030" max="12030" width="12.88671875" style="80" bestFit="1" customWidth="1"/>
    <col min="12031" max="12034" width="11.6640625" style="80" bestFit="1" customWidth="1"/>
    <col min="12035" max="12035" width="11.5546875" style="80" customWidth="1"/>
    <col min="12036" max="12036" width="12.88671875" style="80" customWidth="1"/>
    <col min="12037" max="12281" width="8.6640625" style="80"/>
    <col min="12282" max="12282" width="2.5546875" style="80" customWidth="1"/>
    <col min="12283" max="12283" width="5" style="80" customWidth="1"/>
    <col min="12284" max="12284" width="19.44140625" style="80" customWidth="1"/>
    <col min="12285" max="12285" width="0.88671875" style="80" customWidth="1"/>
    <col min="12286" max="12286" width="12.88671875" style="80" bestFit="1" customWidth="1"/>
    <col min="12287" max="12290" width="11.6640625" style="80" bestFit="1" customWidth="1"/>
    <col min="12291" max="12291" width="11.5546875" style="80" customWidth="1"/>
    <col min="12292" max="12292" width="12.88671875" style="80" customWidth="1"/>
    <col min="12293" max="12537" width="8.6640625" style="80"/>
    <col min="12538" max="12538" width="2.5546875" style="80" customWidth="1"/>
    <col min="12539" max="12539" width="5" style="80" customWidth="1"/>
    <col min="12540" max="12540" width="19.44140625" style="80" customWidth="1"/>
    <col min="12541" max="12541" width="0.88671875" style="80" customWidth="1"/>
    <col min="12542" max="12542" width="12.88671875" style="80" bestFit="1" customWidth="1"/>
    <col min="12543" max="12546" width="11.6640625" style="80" bestFit="1" customWidth="1"/>
    <col min="12547" max="12547" width="11.5546875" style="80" customWidth="1"/>
    <col min="12548" max="12548" width="12.88671875" style="80" customWidth="1"/>
    <col min="12549" max="12793" width="8.6640625" style="80"/>
    <col min="12794" max="12794" width="2.5546875" style="80" customWidth="1"/>
    <col min="12795" max="12795" width="5" style="80" customWidth="1"/>
    <col min="12796" max="12796" width="19.44140625" style="80" customWidth="1"/>
    <col min="12797" max="12797" width="0.88671875" style="80" customWidth="1"/>
    <col min="12798" max="12798" width="12.88671875" style="80" bestFit="1" customWidth="1"/>
    <col min="12799" max="12802" width="11.6640625" style="80" bestFit="1" customWidth="1"/>
    <col min="12803" max="12803" width="11.5546875" style="80" customWidth="1"/>
    <col min="12804" max="12804" width="12.88671875" style="80" customWidth="1"/>
    <col min="12805" max="13049" width="8.6640625" style="80"/>
    <col min="13050" max="13050" width="2.5546875" style="80" customWidth="1"/>
    <col min="13051" max="13051" width="5" style="80" customWidth="1"/>
    <col min="13052" max="13052" width="19.44140625" style="80" customWidth="1"/>
    <col min="13053" max="13053" width="0.88671875" style="80" customWidth="1"/>
    <col min="13054" max="13054" width="12.88671875" style="80" bestFit="1" customWidth="1"/>
    <col min="13055" max="13058" width="11.6640625" style="80" bestFit="1" customWidth="1"/>
    <col min="13059" max="13059" width="11.5546875" style="80" customWidth="1"/>
    <col min="13060" max="13060" width="12.88671875" style="80" customWidth="1"/>
    <col min="13061" max="13305" width="8.6640625" style="80"/>
    <col min="13306" max="13306" width="2.5546875" style="80" customWidth="1"/>
    <col min="13307" max="13307" width="5" style="80" customWidth="1"/>
    <col min="13308" max="13308" width="19.44140625" style="80" customWidth="1"/>
    <col min="13309" max="13309" width="0.88671875" style="80" customWidth="1"/>
    <col min="13310" max="13310" width="12.88671875" style="80" bestFit="1" customWidth="1"/>
    <col min="13311" max="13314" width="11.6640625" style="80" bestFit="1" customWidth="1"/>
    <col min="13315" max="13315" width="11.5546875" style="80" customWidth="1"/>
    <col min="13316" max="13316" width="12.88671875" style="80" customWidth="1"/>
    <col min="13317" max="13561" width="8.6640625" style="80"/>
    <col min="13562" max="13562" width="2.5546875" style="80" customWidth="1"/>
    <col min="13563" max="13563" width="5" style="80" customWidth="1"/>
    <col min="13564" max="13564" width="19.44140625" style="80" customWidth="1"/>
    <col min="13565" max="13565" width="0.88671875" style="80" customWidth="1"/>
    <col min="13566" max="13566" width="12.88671875" style="80" bestFit="1" customWidth="1"/>
    <col min="13567" max="13570" width="11.6640625" style="80" bestFit="1" customWidth="1"/>
    <col min="13571" max="13571" width="11.5546875" style="80" customWidth="1"/>
    <col min="13572" max="13572" width="12.88671875" style="80" customWidth="1"/>
    <col min="13573" max="13817" width="8.6640625" style="80"/>
    <col min="13818" max="13818" width="2.5546875" style="80" customWidth="1"/>
    <col min="13819" max="13819" width="5" style="80" customWidth="1"/>
    <col min="13820" max="13820" width="19.44140625" style="80" customWidth="1"/>
    <col min="13821" max="13821" width="0.88671875" style="80" customWidth="1"/>
    <col min="13822" max="13822" width="12.88671875" style="80" bestFit="1" customWidth="1"/>
    <col min="13823" max="13826" width="11.6640625" style="80" bestFit="1" customWidth="1"/>
    <col min="13827" max="13827" width="11.5546875" style="80" customWidth="1"/>
    <col min="13828" max="13828" width="12.88671875" style="80" customWidth="1"/>
    <col min="13829" max="14073" width="8.6640625" style="80"/>
    <col min="14074" max="14074" width="2.5546875" style="80" customWidth="1"/>
    <col min="14075" max="14075" width="5" style="80" customWidth="1"/>
    <col min="14076" max="14076" width="19.44140625" style="80" customWidth="1"/>
    <col min="14077" max="14077" width="0.88671875" style="80" customWidth="1"/>
    <col min="14078" max="14078" width="12.88671875" style="80" bestFit="1" customWidth="1"/>
    <col min="14079" max="14082" width="11.6640625" style="80" bestFit="1" customWidth="1"/>
    <col min="14083" max="14083" width="11.5546875" style="80" customWidth="1"/>
    <col min="14084" max="14084" width="12.88671875" style="80" customWidth="1"/>
    <col min="14085" max="14329" width="8.6640625" style="80"/>
    <col min="14330" max="14330" width="2.5546875" style="80" customWidth="1"/>
    <col min="14331" max="14331" width="5" style="80" customWidth="1"/>
    <col min="14332" max="14332" width="19.44140625" style="80" customWidth="1"/>
    <col min="14333" max="14333" width="0.88671875" style="80" customWidth="1"/>
    <col min="14334" max="14334" width="12.88671875" style="80" bestFit="1" customWidth="1"/>
    <col min="14335" max="14338" width="11.6640625" style="80" bestFit="1" customWidth="1"/>
    <col min="14339" max="14339" width="11.5546875" style="80" customWidth="1"/>
    <col min="14340" max="14340" width="12.88671875" style="80" customWidth="1"/>
    <col min="14341" max="14585" width="8.6640625" style="80"/>
    <col min="14586" max="14586" width="2.5546875" style="80" customWidth="1"/>
    <col min="14587" max="14587" width="5" style="80" customWidth="1"/>
    <col min="14588" max="14588" width="19.44140625" style="80" customWidth="1"/>
    <col min="14589" max="14589" width="0.88671875" style="80" customWidth="1"/>
    <col min="14590" max="14590" width="12.88671875" style="80" bestFit="1" customWidth="1"/>
    <col min="14591" max="14594" width="11.6640625" style="80" bestFit="1" customWidth="1"/>
    <col min="14595" max="14595" width="11.5546875" style="80" customWidth="1"/>
    <col min="14596" max="14596" width="12.88671875" style="80" customWidth="1"/>
    <col min="14597" max="14841" width="8.6640625" style="80"/>
    <col min="14842" max="14842" width="2.5546875" style="80" customWidth="1"/>
    <col min="14843" max="14843" width="5" style="80" customWidth="1"/>
    <col min="14844" max="14844" width="19.44140625" style="80" customWidth="1"/>
    <col min="14845" max="14845" width="0.88671875" style="80" customWidth="1"/>
    <col min="14846" max="14846" width="12.88671875" style="80" bestFit="1" customWidth="1"/>
    <col min="14847" max="14850" width="11.6640625" style="80" bestFit="1" customWidth="1"/>
    <col min="14851" max="14851" width="11.5546875" style="80" customWidth="1"/>
    <col min="14852" max="14852" width="12.88671875" style="80" customWidth="1"/>
    <col min="14853" max="15097" width="8.6640625" style="80"/>
    <col min="15098" max="15098" width="2.5546875" style="80" customWidth="1"/>
    <col min="15099" max="15099" width="5" style="80" customWidth="1"/>
    <col min="15100" max="15100" width="19.44140625" style="80" customWidth="1"/>
    <col min="15101" max="15101" width="0.88671875" style="80" customWidth="1"/>
    <col min="15102" max="15102" width="12.88671875" style="80" bestFit="1" customWidth="1"/>
    <col min="15103" max="15106" width="11.6640625" style="80" bestFit="1" customWidth="1"/>
    <col min="15107" max="15107" width="11.5546875" style="80" customWidth="1"/>
    <col min="15108" max="15108" width="12.88671875" style="80" customWidth="1"/>
    <col min="15109" max="15353" width="8.6640625" style="80"/>
    <col min="15354" max="15354" width="2.5546875" style="80" customWidth="1"/>
    <col min="15355" max="15355" width="5" style="80" customWidth="1"/>
    <col min="15356" max="15356" width="19.44140625" style="80" customWidth="1"/>
    <col min="15357" max="15357" width="0.88671875" style="80" customWidth="1"/>
    <col min="15358" max="15358" width="12.88671875" style="80" bestFit="1" customWidth="1"/>
    <col min="15359" max="15362" width="11.6640625" style="80" bestFit="1" customWidth="1"/>
    <col min="15363" max="15363" width="11.5546875" style="80" customWidth="1"/>
    <col min="15364" max="15364" width="12.88671875" style="80" customWidth="1"/>
    <col min="15365" max="15609" width="8.6640625" style="80"/>
    <col min="15610" max="15610" width="2.5546875" style="80" customWidth="1"/>
    <col min="15611" max="15611" width="5" style="80" customWidth="1"/>
    <col min="15612" max="15612" width="19.44140625" style="80" customWidth="1"/>
    <col min="15613" max="15613" width="0.88671875" style="80" customWidth="1"/>
    <col min="15614" max="15614" width="12.88671875" style="80" bestFit="1" customWidth="1"/>
    <col min="15615" max="15618" width="11.6640625" style="80" bestFit="1" customWidth="1"/>
    <col min="15619" max="15619" width="11.5546875" style="80" customWidth="1"/>
    <col min="15620" max="15620" width="12.88671875" style="80" customWidth="1"/>
    <col min="15621" max="15865" width="8.6640625" style="80"/>
    <col min="15866" max="15866" width="2.5546875" style="80" customWidth="1"/>
    <col min="15867" max="15867" width="5" style="80" customWidth="1"/>
    <col min="15868" max="15868" width="19.44140625" style="80" customWidth="1"/>
    <col min="15869" max="15869" width="0.88671875" style="80" customWidth="1"/>
    <col min="15870" max="15870" width="12.88671875" style="80" bestFit="1" customWidth="1"/>
    <col min="15871" max="15874" width="11.6640625" style="80" bestFit="1" customWidth="1"/>
    <col min="15875" max="15875" width="11.5546875" style="80" customWidth="1"/>
    <col min="15876" max="15876" width="12.88671875" style="80" customWidth="1"/>
    <col min="15877" max="16121" width="8.6640625" style="80"/>
    <col min="16122" max="16122" width="2.5546875" style="80" customWidth="1"/>
    <col min="16123" max="16123" width="5" style="80" customWidth="1"/>
    <col min="16124" max="16124" width="19.44140625" style="80" customWidth="1"/>
    <col min="16125" max="16125" width="0.88671875" style="80" customWidth="1"/>
    <col min="16126" max="16126" width="12.88671875" style="80" bestFit="1" customWidth="1"/>
    <col min="16127" max="16130" width="11.6640625" style="80" bestFit="1" customWidth="1"/>
    <col min="16131" max="16131" width="11.5546875" style="80" customWidth="1"/>
    <col min="16132" max="16132" width="12.88671875" style="80" customWidth="1"/>
    <col min="16133" max="16384" width="8.6640625" style="80"/>
  </cols>
  <sheetData>
    <row r="1" spans="2:19" ht="12.9" customHeight="1">
      <c r="B1" s="632" t="s">
        <v>111</v>
      </c>
      <c r="C1" s="632"/>
      <c r="D1" s="632"/>
      <c r="E1" s="632"/>
      <c r="F1" s="632"/>
      <c r="G1" s="632"/>
      <c r="H1" s="632"/>
      <c r="I1" s="632"/>
      <c r="J1" s="632"/>
      <c r="K1" s="632"/>
      <c r="L1" s="632"/>
      <c r="M1" s="171"/>
      <c r="N1" s="172"/>
    </row>
    <row r="2" spans="2:19" s="86" customFormat="1" ht="12.9" customHeight="1">
      <c r="B2" s="607" t="s">
        <v>112</v>
      </c>
      <c r="C2" s="607"/>
      <c r="D2" s="82"/>
      <c r="E2" s="83"/>
      <c r="F2" s="83"/>
      <c r="G2" s="608" t="s">
        <v>28</v>
      </c>
      <c r="H2" s="608"/>
      <c r="I2" s="608"/>
      <c r="J2" s="608"/>
      <c r="K2" s="608"/>
      <c r="L2" s="608"/>
      <c r="M2" s="577"/>
      <c r="N2" s="83"/>
      <c r="O2" s="93"/>
      <c r="P2" s="93"/>
    </row>
    <row r="3" spans="2:19" s="86" customFormat="1" ht="12.9" customHeight="1">
      <c r="B3" s="87"/>
      <c r="C3" s="87"/>
      <c r="D3" s="87"/>
      <c r="E3" s="88"/>
      <c r="F3" s="89"/>
      <c r="G3" s="610" t="s">
        <v>29</v>
      </c>
      <c r="H3" s="611"/>
      <c r="I3" s="611"/>
      <c r="J3" s="611"/>
      <c r="K3" s="611"/>
      <c r="L3" s="611"/>
      <c r="M3" s="90"/>
      <c r="N3" s="91"/>
      <c r="O3" s="93"/>
      <c r="P3" s="93"/>
    </row>
    <row r="4" spans="2:19" s="86" customFormat="1" ht="12.9" customHeight="1">
      <c r="B4" s="87"/>
      <c r="C4" s="87"/>
      <c r="D4" s="87"/>
      <c r="E4" s="94"/>
      <c r="F4" s="95"/>
      <c r="G4" s="96"/>
      <c r="H4" s="97"/>
      <c r="I4" s="97"/>
      <c r="J4" s="88"/>
      <c r="K4" s="88"/>
      <c r="L4" s="97"/>
      <c r="M4" s="99"/>
      <c r="N4" s="100"/>
      <c r="O4" s="93"/>
      <c r="P4" s="93"/>
    </row>
    <row r="5" spans="2:19" s="86" customFormat="1" ht="12.9" customHeight="1">
      <c r="B5" s="87"/>
      <c r="C5" s="87"/>
      <c r="D5" s="87"/>
      <c r="E5" s="94"/>
      <c r="F5" s="95"/>
      <c r="G5" s="101" t="s">
        <v>31</v>
      </c>
      <c r="I5" s="103" t="s">
        <v>32</v>
      </c>
      <c r="J5" s="103"/>
      <c r="L5" s="104" t="s">
        <v>33</v>
      </c>
      <c r="M5" s="95" t="s">
        <v>34</v>
      </c>
      <c r="N5" s="94"/>
      <c r="O5" s="94"/>
      <c r="P5" s="94"/>
    </row>
    <row r="6" spans="2:19" s="86" customFormat="1" ht="12.9" customHeight="1">
      <c r="B6" s="87"/>
      <c r="C6" s="87"/>
      <c r="D6" s="87"/>
      <c r="E6" s="94"/>
      <c r="F6" s="95" t="s">
        <v>37</v>
      </c>
      <c r="G6" s="101" t="s">
        <v>38</v>
      </c>
      <c r="H6" s="106" t="s">
        <v>39</v>
      </c>
      <c r="I6" s="106" t="s">
        <v>40</v>
      </c>
      <c r="J6" s="108"/>
      <c r="K6" s="103"/>
      <c r="L6" s="109" t="s">
        <v>41</v>
      </c>
      <c r="M6" s="95" t="s">
        <v>42</v>
      </c>
      <c r="N6" s="94" t="s">
        <v>43</v>
      </c>
      <c r="O6" s="94"/>
      <c r="P6" s="94"/>
    </row>
    <row r="7" spans="2:19" ht="12.9" customHeight="1">
      <c r="B7" s="633" t="s">
        <v>5</v>
      </c>
      <c r="C7" s="633"/>
      <c r="D7" s="110"/>
      <c r="E7" s="111" t="s">
        <v>44</v>
      </c>
      <c r="F7" s="112" t="s">
        <v>50</v>
      </c>
      <c r="G7" s="113" t="s">
        <v>45</v>
      </c>
      <c r="H7" s="114" t="s">
        <v>46</v>
      </c>
      <c r="I7" s="114" t="s">
        <v>47</v>
      </c>
      <c r="J7" s="114" t="s">
        <v>48</v>
      </c>
      <c r="K7" s="114" t="s">
        <v>49</v>
      </c>
      <c r="L7" s="116" t="s">
        <v>42</v>
      </c>
      <c r="M7" s="112" t="s">
        <v>50</v>
      </c>
      <c r="N7" s="111" t="s">
        <v>50</v>
      </c>
      <c r="O7" s="173"/>
      <c r="P7" s="173"/>
    </row>
    <row r="8" spans="2:19" ht="12.9" customHeight="1">
      <c r="B8" s="634" t="s">
        <v>113</v>
      </c>
      <c r="C8" s="634"/>
      <c r="D8" s="174"/>
      <c r="E8" s="175"/>
      <c r="F8" s="178"/>
      <c r="G8" s="176"/>
      <c r="H8" s="175"/>
      <c r="I8" s="175"/>
      <c r="J8" s="175"/>
      <c r="K8" s="175"/>
      <c r="L8" s="177"/>
      <c r="M8" s="178"/>
      <c r="O8" s="175"/>
      <c r="P8" s="175"/>
    </row>
    <row r="9" spans="2:19" ht="12.9" customHeight="1">
      <c r="B9" s="631" t="s">
        <v>114</v>
      </c>
      <c r="C9" s="631"/>
      <c r="D9" s="174"/>
      <c r="E9" s="179">
        <v>206548919</v>
      </c>
      <c r="F9" s="182">
        <v>0</v>
      </c>
      <c r="G9" s="180">
        <v>141000</v>
      </c>
      <c r="H9" s="179">
        <v>46968</v>
      </c>
      <c r="I9" s="179">
        <v>-2381146</v>
      </c>
      <c r="J9" s="179">
        <v>0</v>
      </c>
      <c r="K9" s="179">
        <v>813266</v>
      </c>
      <c r="L9" s="181">
        <v>495624</v>
      </c>
      <c r="M9" s="182">
        <f t="shared" ref="M9:M11" si="0">SUM(G9:L9)</f>
        <v>-884288</v>
      </c>
      <c r="N9" s="80">
        <f t="shared" ref="N9:N11" si="1">SUM(E9+F9+M9)</f>
        <v>205664631</v>
      </c>
      <c r="O9" s="179"/>
      <c r="P9" s="179"/>
      <c r="R9" s="179"/>
      <c r="S9" s="179"/>
    </row>
    <row r="10" spans="2:19" ht="12.9" customHeight="1">
      <c r="B10" s="631" t="s">
        <v>115</v>
      </c>
      <c r="C10" s="631"/>
      <c r="D10" s="174"/>
      <c r="E10" s="179">
        <v>78857918</v>
      </c>
      <c r="F10" s="182">
        <v>95559</v>
      </c>
      <c r="G10" s="180">
        <v>667709</v>
      </c>
      <c r="H10" s="179">
        <v>25938</v>
      </c>
      <c r="I10" s="179">
        <v>1170716</v>
      </c>
      <c r="J10" s="179">
        <v>228024</v>
      </c>
      <c r="K10" s="179">
        <v>1095200</v>
      </c>
      <c r="L10" s="181">
        <v>1931038</v>
      </c>
      <c r="M10" s="182">
        <f t="shared" si="0"/>
        <v>5118625</v>
      </c>
      <c r="N10" s="80">
        <f t="shared" si="1"/>
        <v>84072102</v>
      </c>
      <c r="O10" s="179"/>
      <c r="P10" s="179"/>
    </row>
    <row r="11" spans="2:19" ht="12.9" customHeight="1">
      <c r="B11" s="635" t="s">
        <v>116</v>
      </c>
      <c r="C11" s="635"/>
      <c r="D11" s="174"/>
      <c r="E11" s="179">
        <v>382452157</v>
      </c>
      <c r="F11" s="182">
        <v>0</v>
      </c>
      <c r="G11" s="180">
        <v>0</v>
      </c>
      <c r="H11" s="179">
        <v>0</v>
      </c>
      <c r="I11" s="179">
        <v>7428</v>
      </c>
      <c r="J11" s="179">
        <v>0</v>
      </c>
      <c r="K11" s="179">
        <v>0</v>
      </c>
      <c r="L11" s="181">
        <v>6671402</v>
      </c>
      <c r="M11" s="182">
        <f t="shared" si="0"/>
        <v>6678830</v>
      </c>
      <c r="N11" s="80">
        <f t="shared" si="1"/>
        <v>389130987</v>
      </c>
      <c r="O11" s="179"/>
      <c r="P11" s="179"/>
    </row>
    <row r="12" spans="2:19" ht="12.9" customHeight="1">
      <c r="B12" s="636" t="s">
        <v>117</v>
      </c>
      <c r="C12" s="636"/>
      <c r="D12" s="183"/>
      <c r="E12" s="167">
        <f t="shared" ref="E12:N12" si="2">SUM(E9:E11)</f>
        <v>667858994</v>
      </c>
      <c r="F12" s="186">
        <f t="shared" si="2"/>
        <v>95559</v>
      </c>
      <c r="G12" s="184">
        <f t="shared" si="2"/>
        <v>808709</v>
      </c>
      <c r="H12" s="167">
        <f t="shared" si="2"/>
        <v>72906</v>
      </c>
      <c r="I12" s="167">
        <f t="shared" si="2"/>
        <v>-1203002</v>
      </c>
      <c r="J12" s="167">
        <f t="shared" si="2"/>
        <v>228024</v>
      </c>
      <c r="K12" s="167">
        <f t="shared" si="2"/>
        <v>1908466</v>
      </c>
      <c r="L12" s="185">
        <f t="shared" si="2"/>
        <v>9098064</v>
      </c>
      <c r="M12" s="186">
        <f t="shared" si="2"/>
        <v>10913167</v>
      </c>
      <c r="N12" s="137">
        <f t="shared" si="2"/>
        <v>678867720</v>
      </c>
      <c r="O12" s="168"/>
      <c r="P12" s="168"/>
    </row>
    <row r="13" spans="2:19" ht="12.9" customHeight="1">
      <c r="B13" s="637" t="s">
        <v>118</v>
      </c>
      <c r="C13" s="637"/>
      <c r="D13" s="174"/>
      <c r="E13" s="174"/>
      <c r="F13" s="189"/>
      <c r="G13" s="187"/>
      <c r="H13" s="174"/>
      <c r="I13" s="174"/>
      <c r="J13" s="174"/>
      <c r="K13" s="174"/>
      <c r="L13" s="188"/>
      <c r="M13" s="189"/>
      <c r="O13" s="190"/>
      <c r="P13" s="190"/>
    </row>
    <row r="14" spans="2:19" ht="11.4">
      <c r="B14" s="631" t="s">
        <v>119</v>
      </c>
      <c r="C14" s="631"/>
      <c r="D14" s="174"/>
      <c r="E14" s="179">
        <v>899928024</v>
      </c>
      <c r="F14" s="182">
        <v>0</v>
      </c>
      <c r="G14" s="180">
        <v>251000</v>
      </c>
      <c r="H14" s="179">
        <v>1631455</v>
      </c>
      <c r="I14" s="179">
        <v>-300332</v>
      </c>
      <c r="J14" s="179">
        <v>0</v>
      </c>
      <c r="K14" s="179">
        <v>0</v>
      </c>
      <c r="L14" s="181">
        <v>-224980</v>
      </c>
      <c r="M14" s="182">
        <f t="shared" ref="M14:M20" si="3">SUM(G14:L14)</f>
        <v>1357143</v>
      </c>
      <c r="N14" s="80">
        <f t="shared" ref="N14:N20" si="4">SUM(E14+F14+M14)</f>
        <v>901285167</v>
      </c>
      <c r="O14" s="179"/>
      <c r="P14" s="179"/>
    </row>
    <row r="15" spans="2:19" ht="12.9" customHeight="1">
      <c r="B15" s="631" t="s">
        <v>120</v>
      </c>
      <c r="C15" s="631"/>
      <c r="D15" s="174"/>
      <c r="E15" s="179">
        <v>170057971</v>
      </c>
      <c r="F15" s="182">
        <v>0</v>
      </c>
      <c r="G15" s="180">
        <v>0</v>
      </c>
      <c r="H15" s="179">
        <v>0</v>
      </c>
      <c r="I15" s="179">
        <v>619631</v>
      </c>
      <c r="J15" s="179">
        <v>76764</v>
      </c>
      <c r="K15" s="179">
        <v>181000</v>
      </c>
      <c r="L15" s="181">
        <v>738959</v>
      </c>
      <c r="M15" s="182">
        <f t="shared" si="3"/>
        <v>1616354</v>
      </c>
      <c r="N15" s="80">
        <f t="shared" si="4"/>
        <v>171674325</v>
      </c>
      <c r="O15" s="179"/>
      <c r="P15" s="179"/>
    </row>
    <row r="16" spans="2:19" ht="11.4">
      <c r="B16" s="631" t="s">
        <v>121</v>
      </c>
      <c r="C16" s="631"/>
      <c r="D16" s="174"/>
      <c r="E16" s="179">
        <v>52505168</v>
      </c>
      <c r="F16" s="182">
        <v>0</v>
      </c>
      <c r="G16" s="180">
        <v>0</v>
      </c>
      <c r="H16" s="179">
        <v>0</v>
      </c>
      <c r="I16" s="179">
        <v>-1273</v>
      </c>
      <c r="J16" s="179">
        <v>0</v>
      </c>
      <c r="K16" s="80">
        <v>0</v>
      </c>
      <c r="L16" s="181">
        <v>-200000</v>
      </c>
      <c r="M16" s="182">
        <f t="shared" si="3"/>
        <v>-201273</v>
      </c>
      <c r="N16" s="80">
        <f t="shared" si="4"/>
        <v>52303895</v>
      </c>
      <c r="O16" s="179"/>
      <c r="P16" s="179"/>
    </row>
    <row r="17" spans="2:24" ht="25.5" customHeight="1">
      <c r="B17" s="631" t="s">
        <v>122</v>
      </c>
      <c r="C17" s="631"/>
      <c r="D17" s="174"/>
      <c r="E17" s="191">
        <v>3099288</v>
      </c>
      <c r="F17" s="194">
        <v>0</v>
      </c>
      <c r="G17" s="192">
        <v>0</v>
      </c>
      <c r="H17" s="191">
        <v>0</v>
      </c>
      <c r="I17" s="191">
        <v>44961</v>
      </c>
      <c r="J17" s="191">
        <v>11671</v>
      </c>
      <c r="K17" s="80">
        <v>0</v>
      </c>
      <c r="L17" s="193">
        <v>0</v>
      </c>
      <c r="M17" s="194">
        <f t="shared" si="3"/>
        <v>56632</v>
      </c>
      <c r="N17" s="80">
        <f t="shared" si="4"/>
        <v>3155920</v>
      </c>
      <c r="O17" s="191"/>
      <c r="P17" s="191"/>
    </row>
    <row r="18" spans="2:24" ht="27" customHeight="1">
      <c r="B18" s="631" t="s">
        <v>123</v>
      </c>
      <c r="C18" s="631"/>
      <c r="D18" s="174"/>
      <c r="E18" s="179">
        <v>37300038</v>
      </c>
      <c r="F18" s="182">
        <v>0</v>
      </c>
      <c r="G18" s="180">
        <v>0</v>
      </c>
      <c r="H18" s="179">
        <v>0</v>
      </c>
      <c r="I18" s="179">
        <v>462715</v>
      </c>
      <c r="J18" s="179">
        <v>0</v>
      </c>
      <c r="K18" s="179">
        <v>0</v>
      </c>
      <c r="L18" s="181">
        <v>0</v>
      </c>
      <c r="M18" s="182">
        <f t="shared" si="3"/>
        <v>462715</v>
      </c>
      <c r="N18" s="80">
        <f t="shared" si="4"/>
        <v>37762753</v>
      </c>
      <c r="O18" s="179"/>
      <c r="P18" s="179"/>
    </row>
    <row r="19" spans="2:24" ht="12.9" customHeight="1">
      <c r="B19" s="631" t="s">
        <v>124</v>
      </c>
      <c r="C19" s="631"/>
      <c r="D19" s="174"/>
      <c r="E19" s="179">
        <v>3073794</v>
      </c>
      <c r="F19" s="182">
        <v>0</v>
      </c>
      <c r="G19" s="180">
        <v>0</v>
      </c>
      <c r="H19" s="179">
        <v>0</v>
      </c>
      <c r="I19" s="179">
        <v>4831</v>
      </c>
      <c r="J19" s="179">
        <v>0</v>
      </c>
      <c r="K19" s="179">
        <v>0</v>
      </c>
      <c r="L19" s="181">
        <v>0</v>
      </c>
      <c r="M19" s="182">
        <f t="shared" si="3"/>
        <v>4831</v>
      </c>
      <c r="N19" s="80">
        <f t="shared" si="4"/>
        <v>3078625</v>
      </c>
      <c r="O19" s="179"/>
      <c r="P19" s="179"/>
    </row>
    <row r="20" spans="2:24" ht="12.9" customHeight="1">
      <c r="B20" s="631" t="s">
        <v>125</v>
      </c>
      <c r="C20" s="631"/>
      <c r="D20" s="174"/>
      <c r="E20" s="179">
        <v>280348682</v>
      </c>
      <c r="F20" s="182">
        <v>0</v>
      </c>
      <c r="G20" s="180">
        <v>1600000</v>
      </c>
      <c r="H20" s="179">
        <v>0</v>
      </c>
      <c r="I20" s="179">
        <v>-92633</v>
      </c>
      <c r="J20" s="179">
        <v>1554845</v>
      </c>
      <c r="K20" s="179">
        <v>0</v>
      </c>
      <c r="L20" s="181">
        <v>-46592</v>
      </c>
      <c r="M20" s="182">
        <f t="shared" si="3"/>
        <v>3015620</v>
      </c>
      <c r="N20" s="80">
        <f t="shared" si="4"/>
        <v>283364302</v>
      </c>
      <c r="O20" s="179"/>
      <c r="P20" s="179"/>
    </row>
    <row r="21" spans="2:24" ht="12.9" customHeight="1">
      <c r="B21" s="638" t="s">
        <v>126</v>
      </c>
      <c r="C21" s="639"/>
      <c r="D21" s="183"/>
      <c r="E21" s="167">
        <f t="shared" ref="E21:N21" si="5">SUM(E14:E20)</f>
        <v>1446312965</v>
      </c>
      <c r="F21" s="186">
        <f t="shared" si="5"/>
        <v>0</v>
      </c>
      <c r="G21" s="184">
        <f t="shared" si="5"/>
        <v>1851000</v>
      </c>
      <c r="H21" s="167">
        <f t="shared" si="5"/>
        <v>1631455</v>
      </c>
      <c r="I21" s="167">
        <f t="shared" si="5"/>
        <v>737900</v>
      </c>
      <c r="J21" s="167">
        <f t="shared" si="5"/>
        <v>1643280</v>
      </c>
      <c r="K21" s="167">
        <f t="shared" si="5"/>
        <v>181000</v>
      </c>
      <c r="L21" s="185">
        <f t="shared" si="5"/>
        <v>267387</v>
      </c>
      <c r="M21" s="186">
        <f t="shared" si="5"/>
        <v>6312022</v>
      </c>
      <c r="N21" s="137">
        <f t="shared" si="5"/>
        <v>1452624987</v>
      </c>
      <c r="O21" s="168"/>
      <c r="P21" s="168"/>
    </row>
    <row r="22" spans="2:24" ht="12.9" customHeight="1">
      <c r="B22" s="640" t="s">
        <v>127</v>
      </c>
      <c r="C22" s="641"/>
      <c r="D22" s="174"/>
      <c r="E22" s="179"/>
      <c r="F22" s="182"/>
      <c r="G22" s="180"/>
      <c r="H22" s="179"/>
      <c r="I22" s="179"/>
      <c r="J22" s="179"/>
      <c r="K22" s="179"/>
      <c r="L22" s="181"/>
      <c r="M22" s="182"/>
      <c r="O22" s="179"/>
      <c r="P22" s="179"/>
    </row>
    <row r="23" spans="2:24" ht="12">
      <c r="B23" s="631" t="s">
        <v>128</v>
      </c>
      <c r="C23" s="631"/>
      <c r="D23" s="174"/>
      <c r="E23" s="179">
        <v>10680594</v>
      </c>
      <c r="F23" s="182">
        <v>0</v>
      </c>
      <c r="G23" s="180">
        <v>47</v>
      </c>
      <c r="H23" s="179">
        <v>426900</v>
      </c>
      <c r="I23" s="179">
        <v>-28896</v>
      </c>
      <c r="J23" s="179">
        <v>90045</v>
      </c>
      <c r="K23" s="179">
        <v>0</v>
      </c>
      <c r="L23" s="181">
        <v>-12500</v>
      </c>
      <c r="M23" s="182">
        <f t="shared" ref="M23:M29" si="6">SUM(G23:L23)</f>
        <v>475596</v>
      </c>
      <c r="N23" s="80">
        <f t="shared" ref="N23:N29" si="7">SUM(E23+F23+M23)</f>
        <v>11156190</v>
      </c>
      <c r="O23" s="179"/>
      <c r="P23" s="179"/>
    </row>
    <row r="24" spans="2:24" ht="12">
      <c r="B24" s="631" t="s">
        <v>129</v>
      </c>
      <c r="C24" s="631"/>
      <c r="D24" s="174"/>
      <c r="E24" s="179">
        <v>3783337</v>
      </c>
      <c r="F24" s="182">
        <v>0</v>
      </c>
      <c r="G24" s="180">
        <v>1244</v>
      </c>
      <c r="H24" s="179">
        <v>1770</v>
      </c>
      <c r="I24" s="179">
        <v>413174</v>
      </c>
      <c r="J24" s="179">
        <v>90000</v>
      </c>
      <c r="K24" s="179">
        <v>10534</v>
      </c>
      <c r="L24" s="181">
        <v>28227</v>
      </c>
      <c r="M24" s="182">
        <f t="shared" si="6"/>
        <v>544949</v>
      </c>
      <c r="N24" s="80">
        <f t="shared" si="7"/>
        <v>4328286</v>
      </c>
      <c r="O24" s="179"/>
      <c r="P24" s="179"/>
    </row>
    <row r="25" spans="2:24" ht="12.9" customHeight="1">
      <c r="B25" s="631" t="s">
        <v>130</v>
      </c>
      <c r="C25" s="631"/>
      <c r="D25" s="174"/>
      <c r="E25" s="179">
        <v>198416</v>
      </c>
      <c r="F25" s="182">
        <v>0</v>
      </c>
      <c r="G25" s="180">
        <v>0</v>
      </c>
      <c r="H25" s="179">
        <v>0</v>
      </c>
      <c r="I25" s="179">
        <v>-25779</v>
      </c>
      <c r="J25" s="179">
        <v>0</v>
      </c>
      <c r="K25" s="80">
        <v>0</v>
      </c>
      <c r="L25" s="181">
        <v>0</v>
      </c>
      <c r="M25" s="182">
        <f t="shared" si="6"/>
        <v>-25779</v>
      </c>
      <c r="N25" s="80">
        <f t="shared" si="7"/>
        <v>172637</v>
      </c>
      <c r="O25" s="179"/>
      <c r="P25" s="179"/>
    </row>
    <row r="26" spans="2:24" ht="12">
      <c r="B26" s="631" t="s">
        <v>131</v>
      </c>
      <c r="C26" s="631"/>
      <c r="D26" s="174"/>
      <c r="E26" s="179">
        <v>20981</v>
      </c>
      <c r="F26" s="182">
        <v>0</v>
      </c>
      <c r="G26" s="180">
        <v>0</v>
      </c>
      <c r="H26" s="179">
        <v>0</v>
      </c>
      <c r="I26" s="179">
        <v>0</v>
      </c>
      <c r="J26" s="179">
        <v>0</v>
      </c>
      <c r="K26" s="80">
        <v>0</v>
      </c>
      <c r="L26" s="181">
        <v>0</v>
      </c>
      <c r="M26" s="182">
        <f t="shared" si="6"/>
        <v>0</v>
      </c>
      <c r="N26" s="80">
        <f t="shared" si="7"/>
        <v>20981</v>
      </c>
      <c r="O26" s="179"/>
      <c r="P26" s="179"/>
    </row>
    <row r="27" spans="2:24" ht="12.9" customHeight="1">
      <c r="B27" s="631" t="s">
        <v>132</v>
      </c>
      <c r="C27" s="631"/>
      <c r="D27" s="174"/>
      <c r="E27" s="179">
        <v>8114</v>
      </c>
      <c r="F27" s="182">
        <v>0</v>
      </c>
      <c r="G27" s="180">
        <v>0</v>
      </c>
      <c r="H27" s="179">
        <v>0</v>
      </c>
      <c r="I27" s="179">
        <v>1000</v>
      </c>
      <c r="J27" s="179">
        <v>0</v>
      </c>
      <c r="K27" s="80">
        <v>0</v>
      </c>
      <c r="L27" s="181">
        <v>0</v>
      </c>
      <c r="M27" s="182">
        <f t="shared" si="6"/>
        <v>1000</v>
      </c>
      <c r="N27" s="80">
        <f t="shared" si="7"/>
        <v>9114</v>
      </c>
      <c r="O27" s="179"/>
      <c r="P27" s="179"/>
    </row>
    <row r="28" spans="2:24" ht="12.9" customHeight="1">
      <c r="B28" s="631" t="s">
        <v>133</v>
      </c>
      <c r="C28" s="631"/>
      <c r="D28" s="174"/>
      <c r="E28" s="179">
        <v>350257</v>
      </c>
      <c r="F28" s="182">
        <v>0</v>
      </c>
      <c r="G28" s="180">
        <v>0</v>
      </c>
      <c r="H28" s="179">
        <v>0</v>
      </c>
      <c r="I28" s="179">
        <v>64777</v>
      </c>
      <c r="J28" s="179">
        <v>0</v>
      </c>
      <c r="K28" s="80">
        <v>0</v>
      </c>
      <c r="L28" s="181">
        <v>0</v>
      </c>
      <c r="M28" s="182">
        <f t="shared" si="6"/>
        <v>64777</v>
      </c>
      <c r="N28" s="80">
        <f t="shared" si="7"/>
        <v>415034</v>
      </c>
      <c r="O28" s="179"/>
      <c r="P28" s="179"/>
    </row>
    <row r="29" spans="2:24" ht="12">
      <c r="B29" s="631" t="s">
        <v>134</v>
      </c>
      <c r="C29" s="631"/>
      <c r="D29" s="174"/>
      <c r="E29" s="179">
        <v>128759</v>
      </c>
      <c r="F29" s="182">
        <v>0</v>
      </c>
      <c r="G29" s="180">
        <v>0</v>
      </c>
      <c r="H29" s="179">
        <v>0</v>
      </c>
      <c r="I29" s="179">
        <v>73518</v>
      </c>
      <c r="J29" s="179">
        <v>0</v>
      </c>
      <c r="K29" s="179">
        <v>0</v>
      </c>
      <c r="L29" s="181">
        <v>-3500</v>
      </c>
      <c r="M29" s="182">
        <f t="shared" si="6"/>
        <v>70018</v>
      </c>
      <c r="N29" s="80">
        <f t="shared" si="7"/>
        <v>198777</v>
      </c>
      <c r="O29" s="179"/>
      <c r="P29" s="179"/>
    </row>
    <row r="30" spans="2:24" ht="12">
      <c r="B30" s="638" t="s">
        <v>135</v>
      </c>
      <c r="C30" s="639"/>
      <c r="D30" s="183"/>
      <c r="E30" s="167">
        <f t="shared" ref="E30:N30" si="8">SUM(E23:E29)</f>
        <v>15170458</v>
      </c>
      <c r="F30" s="186">
        <f t="shared" si="8"/>
        <v>0</v>
      </c>
      <c r="G30" s="184">
        <f t="shared" si="8"/>
        <v>1291</v>
      </c>
      <c r="H30" s="167">
        <f t="shared" si="8"/>
        <v>428670</v>
      </c>
      <c r="I30" s="167">
        <f t="shared" si="8"/>
        <v>497794</v>
      </c>
      <c r="J30" s="167">
        <f t="shared" si="8"/>
        <v>180045</v>
      </c>
      <c r="K30" s="167">
        <f t="shared" si="8"/>
        <v>10534</v>
      </c>
      <c r="L30" s="185">
        <f t="shared" si="8"/>
        <v>12227</v>
      </c>
      <c r="M30" s="186">
        <f t="shared" si="8"/>
        <v>1130561</v>
      </c>
      <c r="N30" s="137">
        <f t="shared" si="8"/>
        <v>16301019</v>
      </c>
      <c r="O30" s="168"/>
      <c r="P30" s="168"/>
    </row>
    <row r="31" spans="2:24" ht="12">
      <c r="B31" s="644" t="s">
        <v>136</v>
      </c>
      <c r="C31" s="645"/>
      <c r="D31" s="195"/>
      <c r="E31" s="196">
        <v>1054053</v>
      </c>
      <c r="F31" s="199">
        <v>5021087</v>
      </c>
      <c r="G31" s="197">
        <v>0</v>
      </c>
      <c r="H31" s="196">
        <v>0</v>
      </c>
      <c r="I31" s="196">
        <v>-32692</v>
      </c>
      <c r="J31" s="196">
        <v>0</v>
      </c>
      <c r="K31" s="196">
        <v>0</v>
      </c>
      <c r="L31" s="198">
        <v>2080165</v>
      </c>
      <c r="M31" s="199">
        <f t="shared" ref="M31" si="9">SUM(G31:L31)</f>
        <v>2047473</v>
      </c>
      <c r="N31" s="200">
        <f>+E31+F31+M31</f>
        <v>8122613</v>
      </c>
      <c r="O31" s="168"/>
      <c r="P31" s="168"/>
    </row>
    <row r="32" spans="2:24" ht="12.9" customHeight="1">
      <c r="B32" s="644" t="s">
        <v>106</v>
      </c>
      <c r="C32" s="645"/>
      <c r="D32" s="201"/>
      <c r="E32" s="202">
        <f t="shared" ref="E32:N32" si="10">SUM(E12+E21+E30+E31)</f>
        <v>2130396470</v>
      </c>
      <c r="F32" s="205">
        <f t="shared" si="10"/>
        <v>5116646</v>
      </c>
      <c r="G32" s="203">
        <f t="shared" si="10"/>
        <v>2661000</v>
      </c>
      <c r="H32" s="202">
        <f t="shared" si="10"/>
        <v>2133031</v>
      </c>
      <c r="I32" s="137">
        <f t="shared" si="10"/>
        <v>0</v>
      </c>
      <c r="J32" s="202">
        <f t="shared" si="10"/>
        <v>2051349</v>
      </c>
      <c r="K32" s="202">
        <f t="shared" si="10"/>
        <v>2100000</v>
      </c>
      <c r="L32" s="204">
        <f t="shared" si="10"/>
        <v>11457843</v>
      </c>
      <c r="M32" s="205">
        <f t="shared" si="10"/>
        <v>20403223</v>
      </c>
      <c r="N32" s="200">
        <f t="shared" si="10"/>
        <v>2155916339</v>
      </c>
      <c r="O32" s="168"/>
      <c r="P32" s="168"/>
      <c r="R32" s="168"/>
      <c r="S32" s="168"/>
      <c r="T32" s="168"/>
      <c r="U32" s="168"/>
      <c r="V32" s="168"/>
      <c r="W32" s="168"/>
      <c r="X32" s="168"/>
    </row>
    <row r="33" spans="2:16" ht="26.25" customHeight="1">
      <c r="B33" s="646" t="s">
        <v>16</v>
      </c>
      <c r="C33" s="641"/>
      <c r="D33" s="168"/>
      <c r="E33" s="121">
        <v>570225</v>
      </c>
      <c r="F33" s="122">
        <v>0</v>
      </c>
      <c r="G33" s="123">
        <v>0</v>
      </c>
      <c r="H33" s="80">
        <v>0</v>
      </c>
      <c r="I33" s="80">
        <v>0</v>
      </c>
      <c r="J33" s="80">
        <v>0</v>
      </c>
      <c r="K33" s="80">
        <v>0</v>
      </c>
      <c r="L33" s="127">
        <v>-570225</v>
      </c>
      <c r="M33" s="125">
        <f t="shared" ref="M33:M36" si="11">SUM(G33:L33)</f>
        <v>-570225</v>
      </c>
      <c r="N33" s="80">
        <f t="shared" ref="N33:N36" si="12">+E33+M33</f>
        <v>0</v>
      </c>
      <c r="O33" s="174"/>
      <c r="P33" s="174"/>
    </row>
    <row r="34" spans="2:16" ht="16.5" customHeight="1">
      <c r="B34" s="620" t="s">
        <v>17</v>
      </c>
      <c r="C34" s="621"/>
      <c r="D34" s="168"/>
      <c r="E34" s="121">
        <v>5000000</v>
      </c>
      <c r="F34" s="122">
        <v>0</v>
      </c>
      <c r="G34" s="123">
        <v>0</v>
      </c>
      <c r="H34" s="80">
        <v>0</v>
      </c>
      <c r="I34" s="80">
        <v>0</v>
      </c>
      <c r="J34" s="80">
        <v>0</v>
      </c>
      <c r="K34" s="80">
        <v>0</v>
      </c>
      <c r="L34" s="127">
        <v>-5000000</v>
      </c>
      <c r="M34" s="125">
        <f t="shared" si="11"/>
        <v>-5000000</v>
      </c>
      <c r="N34" s="80">
        <f t="shared" si="12"/>
        <v>0</v>
      </c>
      <c r="O34" s="174"/>
      <c r="P34" s="174"/>
    </row>
    <row r="35" spans="2:16" ht="26.25" customHeight="1">
      <c r="B35" s="620" t="s">
        <v>18</v>
      </c>
      <c r="C35" s="621"/>
      <c r="D35" s="168"/>
      <c r="E35" s="121">
        <v>0</v>
      </c>
      <c r="F35" s="122">
        <v>0</v>
      </c>
      <c r="G35" s="123">
        <v>0</v>
      </c>
      <c r="H35" s="80">
        <v>0</v>
      </c>
      <c r="I35" s="80">
        <v>0</v>
      </c>
      <c r="J35" s="80">
        <v>0</v>
      </c>
      <c r="K35" s="80">
        <v>0</v>
      </c>
      <c r="L35" s="127">
        <v>-914094</v>
      </c>
      <c r="M35" s="125">
        <f t="shared" si="11"/>
        <v>-914094</v>
      </c>
      <c r="N35" s="80">
        <f t="shared" si="12"/>
        <v>-914094</v>
      </c>
      <c r="O35" s="174"/>
      <c r="P35" s="174"/>
    </row>
    <row r="36" spans="2:16" ht="39.75" customHeight="1">
      <c r="B36" s="620" t="s">
        <v>19</v>
      </c>
      <c r="C36" s="620"/>
      <c r="D36" s="168"/>
      <c r="E36" s="121">
        <v>0</v>
      </c>
      <c r="F36" s="122">
        <v>0</v>
      </c>
      <c r="G36" s="123">
        <v>0</v>
      </c>
      <c r="H36" s="80">
        <v>0</v>
      </c>
      <c r="I36" s="80">
        <v>0</v>
      </c>
      <c r="J36" s="80">
        <v>0</v>
      </c>
      <c r="K36" s="80">
        <v>0</v>
      </c>
      <c r="L36" s="127">
        <v>-2000000</v>
      </c>
      <c r="M36" s="125">
        <f t="shared" si="11"/>
        <v>-2000000</v>
      </c>
      <c r="N36" s="80">
        <f t="shared" si="12"/>
        <v>-2000000</v>
      </c>
      <c r="O36" s="174"/>
      <c r="P36" s="174"/>
    </row>
    <row r="37" spans="2:16" ht="12.9" customHeight="1">
      <c r="B37" s="638" t="s">
        <v>107</v>
      </c>
      <c r="C37" s="639"/>
      <c r="D37" s="183"/>
      <c r="E37" s="167">
        <f t="shared" ref="E37:N37" si="13">SUM(E32:E36)</f>
        <v>2135966695</v>
      </c>
      <c r="F37" s="186">
        <f t="shared" si="13"/>
        <v>5116646</v>
      </c>
      <c r="G37" s="206">
        <f t="shared" si="13"/>
        <v>2661000</v>
      </c>
      <c r="H37" s="207">
        <f t="shared" si="13"/>
        <v>2133031</v>
      </c>
      <c r="I37" s="207">
        <f t="shared" si="13"/>
        <v>0</v>
      </c>
      <c r="J37" s="207">
        <f t="shared" si="13"/>
        <v>2051349</v>
      </c>
      <c r="K37" s="207">
        <f t="shared" si="13"/>
        <v>2100000</v>
      </c>
      <c r="L37" s="208">
        <f t="shared" si="13"/>
        <v>2973524</v>
      </c>
      <c r="M37" s="209">
        <f t="shared" si="13"/>
        <v>11918904</v>
      </c>
      <c r="N37" s="137">
        <f t="shared" si="13"/>
        <v>2153002245</v>
      </c>
      <c r="O37" s="190"/>
      <c r="P37" s="190"/>
    </row>
    <row r="38" spans="2:16" ht="27.75" customHeight="1">
      <c r="B38" s="642"/>
      <c r="C38" s="643"/>
      <c r="D38" s="643"/>
      <c r="E38" s="643"/>
      <c r="F38" s="643"/>
      <c r="G38" s="643"/>
      <c r="H38" s="643"/>
      <c r="I38" s="643"/>
      <c r="J38" s="643"/>
      <c r="K38" s="643"/>
      <c r="L38" s="643"/>
      <c r="M38" s="643"/>
      <c r="N38" s="643"/>
    </row>
  </sheetData>
  <mergeCells count="36">
    <mergeCell ref="B38:N38"/>
    <mergeCell ref="B27:C27"/>
    <mergeCell ref="B28:C28"/>
    <mergeCell ref="B29:C29"/>
    <mergeCell ref="B30:C30"/>
    <mergeCell ref="B31:C31"/>
    <mergeCell ref="B32:C32"/>
    <mergeCell ref="B33:C33"/>
    <mergeCell ref="B34:C34"/>
    <mergeCell ref="B35:C35"/>
    <mergeCell ref="B36:C36"/>
    <mergeCell ref="B37:C37"/>
    <mergeCell ref="B26:C26"/>
    <mergeCell ref="B15:C15"/>
    <mergeCell ref="B16:C16"/>
    <mergeCell ref="B17:C17"/>
    <mergeCell ref="B18:C18"/>
    <mergeCell ref="B19:C19"/>
    <mergeCell ref="B20:C20"/>
    <mergeCell ref="B21:C21"/>
    <mergeCell ref="B22:C22"/>
    <mergeCell ref="B23:C23"/>
    <mergeCell ref="B24:C24"/>
    <mergeCell ref="B25:C25"/>
    <mergeCell ref="B14:C14"/>
    <mergeCell ref="B1:L1"/>
    <mergeCell ref="B2:C2"/>
    <mergeCell ref="G2:L2"/>
    <mergeCell ref="G3:L3"/>
    <mergeCell ref="B7:C7"/>
    <mergeCell ref="B8:C8"/>
    <mergeCell ref="B9:C9"/>
    <mergeCell ref="B10:C10"/>
    <mergeCell ref="B11:C11"/>
    <mergeCell ref="B12:C12"/>
    <mergeCell ref="B13:C13"/>
  </mergeCells>
  <conditionalFormatting sqref="N1 N8">
    <cfRule type="cellIs" dxfId="21" priority="33" stopIfTrue="1" operator="notEqual">
      <formula>#REF!</formula>
    </cfRule>
  </conditionalFormatting>
  <conditionalFormatting sqref="V32:W32">
    <cfRule type="cellIs" dxfId="20" priority="26" operator="notEqual">
      <formula>0</formula>
    </cfRule>
  </conditionalFormatting>
  <printOptions horizontalCentered="1"/>
  <pageMargins left="0.23622047244094491" right="0.23622047244094491" top="0.74803149606299213" bottom="0.74803149606299213" header="0.31496062992125984" footer="0.31496062992125984"/>
  <pageSetup paperSize="9" scale="61" orientation="portrait" horizontalDpi="4294967293" r:id="rId1"/>
  <headerFooter alignWithMargins="0"/>
  <colBreaks count="1" manualBreakCount="1">
    <brk id="15" max="7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0E693-862E-42ED-86FE-FC085B9C8739}">
  <dimension ref="B2:G25"/>
  <sheetViews>
    <sheetView showGridLines="0" zoomScaleNormal="100" zoomScaleSheetLayoutView="100" workbookViewId="0">
      <selection activeCell="D20" sqref="D20"/>
    </sheetView>
  </sheetViews>
  <sheetFormatPr defaultColWidth="10.33203125" defaultRowHeight="12.75" customHeight="1"/>
  <cols>
    <col min="1" max="2" width="3.6640625" style="212" customWidth="1"/>
    <col min="3" max="3" width="7" style="212" bestFit="1" customWidth="1"/>
    <col min="4" max="4" width="70.6640625" style="212" customWidth="1"/>
    <col min="5" max="5" width="13.6640625" style="212" customWidth="1"/>
    <col min="6" max="6" width="2.5546875" style="212" customWidth="1"/>
    <col min="7" max="7" width="10.33203125" style="212" hidden="1" customWidth="1"/>
    <col min="8" max="8" width="2.88671875" style="212" customWidth="1"/>
    <col min="9" max="16384" width="10.33203125" style="212"/>
  </cols>
  <sheetData>
    <row r="2" spans="2:5" ht="12.75" customHeight="1">
      <c r="C2" s="213" t="s">
        <v>137</v>
      </c>
      <c r="D2" s="214"/>
      <c r="E2" s="215"/>
    </row>
    <row r="3" spans="2:5" ht="12.75" customHeight="1">
      <c r="C3" s="216" t="s">
        <v>138</v>
      </c>
      <c r="D3" s="216"/>
      <c r="E3" s="217" t="s">
        <v>5</v>
      </c>
    </row>
    <row r="4" spans="2:5" ht="12.75" customHeight="1">
      <c r="B4" s="218"/>
      <c r="C4" s="218">
        <v>3</v>
      </c>
      <c r="D4" s="218" t="s">
        <v>53</v>
      </c>
      <c r="E4" s="219">
        <f>683955+947500-388000-183000-6500-300000-70000</f>
        <v>683955</v>
      </c>
    </row>
    <row r="5" spans="2:5" ht="38.25" customHeight="1">
      <c r="B5" s="218"/>
      <c r="C5" s="220"/>
      <c r="D5" s="220" t="s">
        <v>139</v>
      </c>
      <c r="E5" s="219"/>
    </row>
    <row r="6" spans="2:5" ht="12.75" customHeight="1">
      <c r="B6" s="218"/>
      <c r="C6" s="218">
        <v>16</v>
      </c>
      <c r="D6" s="218" t="s">
        <v>66</v>
      </c>
      <c r="E6" s="219">
        <v>70000</v>
      </c>
    </row>
    <row r="7" spans="2:5" ht="24.75" customHeight="1">
      <c r="C7" s="221"/>
      <c r="D7" s="220" t="s">
        <v>140</v>
      </c>
      <c r="E7" s="222"/>
    </row>
    <row r="8" spans="2:5" ht="12.75" customHeight="1">
      <c r="B8" s="218"/>
      <c r="C8" s="218">
        <v>17</v>
      </c>
      <c r="D8" s="218" t="s">
        <v>141</v>
      </c>
      <c r="E8" s="219">
        <f>22127+6950+1770</f>
        <v>30847</v>
      </c>
    </row>
    <row r="9" spans="2:5" ht="38.25" customHeight="1">
      <c r="C9" s="221"/>
      <c r="D9" s="220" t="s">
        <v>142</v>
      </c>
      <c r="E9" s="222"/>
    </row>
    <row r="10" spans="2:5" ht="13.5" customHeight="1">
      <c r="B10" s="218"/>
      <c r="C10" s="218">
        <v>18</v>
      </c>
      <c r="D10" s="218" t="s">
        <v>68</v>
      </c>
      <c r="E10" s="219">
        <v>6500</v>
      </c>
    </row>
    <row r="11" spans="2:5" ht="25.5" customHeight="1">
      <c r="C11" s="221"/>
      <c r="D11" s="220" t="s">
        <v>143</v>
      </c>
      <c r="E11" s="222"/>
    </row>
    <row r="12" spans="2:5" ht="12.75" customHeight="1">
      <c r="B12" s="218"/>
      <c r="C12" s="218">
        <v>29</v>
      </c>
      <c r="D12" s="218" t="s">
        <v>79</v>
      </c>
      <c r="E12" s="219">
        <v>300000</v>
      </c>
    </row>
    <row r="13" spans="2:5" ht="27" customHeight="1">
      <c r="C13" s="221"/>
      <c r="D13" s="220" t="s">
        <v>144</v>
      </c>
      <c r="E13" s="222"/>
    </row>
    <row r="14" spans="2:5" ht="12.75" customHeight="1">
      <c r="B14" s="218"/>
      <c r="C14" s="218">
        <v>32</v>
      </c>
      <c r="D14" s="218" t="s">
        <v>82</v>
      </c>
      <c r="E14" s="219">
        <f>5963+7104</f>
        <v>13067</v>
      </c>
    </row>
    <row r="15" spans="2:5" ht="27" customHeight="1">
      <c r="C15" s="221"/>
      <c r="D15" s="220" t="s">
        <v>145</v>
      </c>
      <c r="E15" s="222"/>
    </row>
    <row r="16" spans="2:5" ht="12.75" customHeight="1">
      <c r="B16" s="218"/>
      <c r="C16" s="218">
        <v>33</v>
      </c>
      <c r="D16" s="218" t="s">
        <v>83</v>
      </c>
      <c r="E16" s="219">
        <v>426900</v>
      </c>
    </row>
    <row r="17" spans="2:5" ht="27" customHeight="1">
      <c r="C17" s="221"/>
      <c r="D17" s="220" t="s">
        <v>146</v>
      </c>
      <c r="E17" s="222"/>
    </row>
    <row r="18" spans="2:5" ht="12.75" customHeight="1">
      <c r="B18" s="218"/>
      <c r="C18" s="218">
        <v>34</v>
      </c>
      <c r="D18" s="218" t="s">
        <v>84</v>
      </c>
      <c r="E18" s="219">
        <f>18878+11884</f>
        <v>30762</v>
      </c>
    </row>
    <row r="19" spans="2:5" ht="27" customHeight="1">
      <c r="C19" s="221"/>
      <c r="D19" s="220" t="s">
        <v>147</v>
      </c>
      <c r="E19" s="222"/>
    </row>
    <row r="20" spans="2:5" ht="12.75" customHeight="1">
      <c r="B20" s="218"/>
      <c r="C20" s="218">
        <v>40</v>
      </c>
      <c r="D20" s="218" t="s">
        <v>90</v>
      </c>
      <c r="E20" s="219">
        <f>388000+183000</f>
        <v>571000</v>
      </c>
    </row>
    <row r="21" spans="2:5" ht="30.75" customHeight="1">
      <c r="C21" s="221"/>
      <c r="D21" s="220" t="s">
        <v>148</v>
      </c>
      <c r="E21" s="222"/>
    </row>
    <row r="22" spans="2:5" ht="12.75" customHeight="1">
      <c r="C22" s="647" t="s">
        <v>34</v>
      </c>
      <c r="D22" s="648"/>
      <c r="E22" s="223">
        <f>+E20+E18+E16+E14+E12+E10+E8+E6+E4</f>
        <v>2133031</v>
      </c>
    </row>
    <row r="25" spans="2:5" ht="37.5" customHeight="1">
      <c r="C25" s="649"/>
      <c r="D25" s="650"/>
      <c r="E25" s="650"/>
    </row>
  </sheetData>
  <mergeCells count="2">
    <mergeCell ref="C22:D22"/>
    <mergeCell ref="C25:E25"/>
  </mergeCells>
  <printOptions horizontalCentered="1"/>
  <pageMargins left="0.19685039370078741" right="0.27559055118110237" top="1.1023622047244095" bottom="0.15748031496062992" header="0.6692913385826772" footer="0.11811023622047245"/>
  <pageSetup paperSize="9" scale="8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27792-91D6-4C32-A05A-09B7776B70D8}">
  <dimension ref="B2:G8"/>
  <sheetViews>
    <sheetView showGridLines="0" zoomScaleNormal="100" zoomScaleSheetLayoutView="110" workbookViewId="0">
      <selection activeCell="D15" sqref="D15"/>
    </sheetView>
  </sheetViews>
  <sheetFormatPr defaultColWidth="10.33203125" defaultRowHeight="12.75" customHeight="1"/>
  <cols>
    <col min="1" max="3" width="3.6640625" style="225" customWidth="1"/>
    <col min="4" max="4" width="70.6640625" style="225" customWidth="1"/>
    <col min="5" max="5" width="13.6640625" style="225" customWidth="1"/>
    <col min="6" max="6" width="2.5546875" style="225" customWidth="1"/>
    <col min="7" max="7" width="10.33203125" style="225" hidden="1" customWidth="1"/>
    <col min="8" max="8" width="2.88671875" style="225" customWidth="1"/>
    <col min="9" max="16384" width="10.33203125" style="225"/>
  </cols>
  <sheetData>
    <row r="2" spans="2:5" ht="16.5" customHeight="1">
      <c r="C2" s="213" t="s">
        <v>149</v>
      </c>
      <c r="D2" s="213"/>
      <c r="E2" s="213"/>
    </row>
    <row r="3" spans="2:5" ht="12.75" customHeight="1">
      <c r="C3" s="651" t="s">
        <v>138</v>
      </c>
      <c r="D3" s="652"/>
      <c r="E3" s="217" t="s">
        <v>5</v>
      </c>
    </row>
    <row r="4" spans="2:5" ht="12.75" customHeight="1">
      <c r="B4" s="218"/>
      <c r="C4" s="218">
        <v>23</v>
      </c>
      <c r="D4" s="226" t="s">
        <v>73</v>
      </c>
      <c r="E4" s="227">
        <v>2100000</v>
      </c>
    </row>
    <row r="5" spans="2:5" ht="26.25" customHeight="1">
      <c r="B5" s="218"/>
      <c r="C5" s="220"/>
      <c r="D5" s="228" t="s">
        <v>150</v>
      </c>
      <c r="E5" s="229"/>
    </row>
    <row r="6" spans="2:5" ht="12.75" customHeight="1">
      <c r="B6" s="218"/>
      <c r="C6" s="218"/>
      <c r="D6" s="220"/>
      <c r="E6" s="219"/>
    </row>
    <row r="7" spans="2:5" ht="12.75" customHeight="1">
      <c r="C7" s="647" t="s">
        <v>34</v>
      </c>
      <c r="D7" s="653"/>
      <c r="E7" s="223">
        <f>+E4</f>
        <v>2100000</v>
      </c>
    </row>
    <row r="8" spans="2:5" ht="12"/>
  </sheetData>
  <mergeCells count="2">
    <mergeCell ref="C3:D3"/>
    <mergeCell ref="C7:D7"/>
  </mergeCells>
  <printOptions horizontalCentered="1"/>
  <pageMargins left="0.19685039370078741" right="0.27559055118110237" top="1.1023622047244095" bottom="0.15748031496062992" header="0.6692913385826772" footer="0.11811023622047245"/>
  <pageSetup paperSize="9" scale="81"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8FE60-9A24-4B2E-AB26-0667D10B0491}">
  <dimension ref="B2:G31"/>
  <sheetViews>
    <sheetView showGridLines="0" zoomScaleNormal="100" zoomScaleSheetLayoutView="100" workbookViewId="0">
      <selection activeCell="D19" sqref="D19"/>
    </sheetView>
  </sheetViews>
  <sheetFormatPr defaultColWidth="10.33203125" defaultRowHeight="12.75" customHeight="1"/>
  <cols>
    <col min="1" max="3" width="3.6640625" style="225" customWidth="1"/>
    <col min="4" max="4" width="70.6640625" style="225" customWidth="1"/>
    <col min="5" max="5" width="13.6640625" style="225" customWidth="1"/>
    <col min="6" max="6" width="2.5546875" style="225" customWidth="1"/>
    <col min="7" max="7" width="10.33203125" style="225" hidden="1" customWidth="1"/>
    <col min="8" max="8" width="2.88671875" style="225" customWidth="1"/>
    <col min="9" max="16384" width="10.33203125" style="225"/>
  </cols>
  <sheetData>
    <row r="2" spans="2:5" ht="12.75" customHeight="1">
      <c r="C2" s="654" t="s">
        <v>151</v>
      </c>
      <c r="D2" s="655"/>
      <c r="E2" s="655"/>
    </row>
    <row r="3" spans="2:5" ht="12.75" customHeight="1">
      <c r="C3" s="651" t="s">
        <v>138</v>
      </c>
      <c r="D3" s="652"/>
      <c r="E3" s="217" t="s">
        <v>5</v>
      </c>
    </row>
    <row r="4" spans="2:5" ht="12.75" customHeight="1">
      <c r="B4" s="218"/>
      <c r="C4" s="218">
        <v>4</v>
      </c>
      <c r="D4" s="226" t="s">
        <v>54</v>
      </c>
      <c r="E4" s="227">
        <f>6000+2590</f>
        <v>8590</v>
      </c>
    </row>
    <row r="5" spans="2:5" ht="12" customHeight="1">
      <c r="B5" s="218"/>
      <c r="C5" s="220"/>
      <c r="D5" s="228" t="s">
        <v>152</v>
      </c>
      <c r="E5" s="229"/>
    </row>
    <row r="6" spans="2:5" ht="12.75" customHeight="1">
      <c r="B6" s="218"/>
      <c r="C6" s="218">
        <v>6</v>
      </c>
      <c r="D6" s="226" t="s">
        <v>153</v>
      </c>
      <c r="E6" s="227">
        <v>25000</v>
      </c>
    </row>
    <row r="7" spans="2:5" ht="12" customHeight="1">
      <c r="B7" s="218"/>
      <c r="C7" s="220"/>
      <c r="D7" s="228" t="s">
        <v>152</v>
      </c>
      <c r="E7" s="229"/>
    </row>
    <row r="8" spans="2:5" ht="12.75" customHeight="1">
      <c r="B8" s="218"/>
      <c r="C8" s="218">
        <v>16</v>
      </c>
      <c r="D8" s="226" t="s">
        <v>154</v>
      </c>
      <c r="E8" s="227">
        <v>251000</v>
      </c>
    </row>
    <row r="9" spans="2:5" ht="12.75" customHeight="1">
      <c r="B9" s="218"/>
      <c r="C9" s="220"/>
      <c r="D9" s="228" t="s">
        <v>155</v>
      </c>
      <c r="E9" s="229"/>
    </row>
    <row r="10" spans="2:5" ht="12.75" customHeight="1">
      <c r="B10" s="218"/>
      <c r="C10" s="218">
        <v>19</v>
      </c>
      <c r="D10" s="226" t="s">
        <v>69</v>
      </c>
      <c r="E10" s="227">
        <v>1600000</v>
      </c>
    </row>
    <row r="11" spans="2:5" ht="12.75" customHeight="1">
      <c r="B11" s="218"/>
      <c r="C11" s="220"/>
      <c r="D11" s="228" t="s">
        <v>156</v>
      </c>
      <c r="E11" s="229"/>
    </row>
    <row r="12" spans="2:5" ht="12.75" customHeight="1">
      <c r="B12" s="218"/>
      <c r="C12" s="218">
        <v>23</v>
      </c>
      <c r="D12" s="226" t="s">
        <v>73</v>
      </c>
      <c r="E12" s="227">
        <v>750000</v>
      </c>
    </row>
    <row r="13" spans="2:5" ht="15.75" customHeight="1">
      <c r="B13" s="218"/>
      <c r="C13" s="220"/>
      <c r="D13" s="228" t="s">
        <v>157</v>
      </c>
      <c r="E13" s="229"/>
    </row>
    <row r="14" spans="2:5" ht="12.75" customHeight="1">
      <c r="B14" s="218"/>
      <c r="C14" s="218">
        <v>25</v>
      </c>
      <c r="D14" s="226" t="s">
        <v>78</v>
      </c>
      <c r="E14" s="227">
        <v>26410</v>
      </c>
    </row>
    <row r="15" spans="2:5" ht="12" customHeight="1">
      <c r="B15" s="218"/>
      <c r="C15" s="220"/>
      <c r="D15" s="228" t="s">
        <v>158</v>
      </c>
      <c r="E15" s="229"/>
    </row>
    <row r="16" spans="2:5" ht="12.75" customHeight="1">
      <c r="B16" s="218"/>
      <c r="C16" s="218"/>
      <c r="D16" s="220"/>
      <c r="E16" s="219"/>
    </row>
    <row r="17" spans="3:5" ht="12.75" customHeight="1">
      <c r="C17" s="647" t="s">
        <v>34</v>
      </c>
      <c r="D17" s="653"/>
      <c r="E17" s="223">
        <f>+E4+E6+E8+E10+E12+E14</f>
        <v>2661000</v>
      </c>
    </row>
    <row r="18" spans="3:5" ht="12.75" customHeight="1">
      <c r="C18" s="230"/>
      <c r="D18" s="231"/>
      <c r="E18" s="232"/>
    </row>
    <row r="19" spans="3:5" ht="12">
      <c r="D19" s="224"/>
    </row>
    <row r="31" spans="3:5" ht="12.75" customHeight="1">
      <c r="D31" s="3"/>
    </row>
  </sheetData>
  <mergeCells count="3">
    <mergeCell ref="C2:E2"/>
    <mergeCell ref="C3:D3"/>
    <mergeCell ref="C17:D17"/>
  </mergeCells>
  <printOptions horizontalCentered="1"/>
  <pageMargins left="0.19685039370078741" right="0.27559055118110237" top="1.1023622047244095" bottom="0.15748031496062992" header="0.6692913385826772" footer="0.11811023622047245"/>
  <pageSetup paperSize="9" scale="81"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C2ACD-823F-45EA-B12E-347B15274471}">
  <dimension ref="C3:G34"/>
  <sheetViews>
    <sheetView showGridLines="0" zoomScaleNormal="100" zoomScaleSheetLayoutView="100" workbookViewId="0">
      <selection activeCell="I34" sqref="I34"/>
    </sheetView>
  </sheetViews>
  <sheetFormatPr defaultColWidth="10.33203125" defaultRowHeight="12.75" customHeight="1"/>
  <cols>
    <col min="1" max="3" width="3.6640625" style="233" customWidth="1"/>
    <col min="4" max="4" width="70.6640625" style="233" customWidth="1"/>
    <col min="5" max="5" width="14.6640625" style="233" customWidth="1"/>
    <col min="6" max="6" width="2.5546875" style="233" customWidth="1"/>
    <col min="7" max="7" width="10.33203125" style="233" hidden="1" customWidth="1"/>
    <col min="8" max="8" width="2.88671875" style="233" customWidth="1"/>
    <col min="9" max="16384" width="10.33203125" style="233"/>
  </cols>
  <sheetData>
    <row r="3" spans="3:5" ht="12.75" customHeight="1">
      <c r="C3" s="656" t="s">
        <v>159</v>
      </c>
      <c r="D3" s="657"/>
      <c r="E3" s="657"/>
    </row>
    <row r="4" spans="3:5" ht="12.75" customHeight="1">
      <c r="C4" s="658" t="s">
        <v>138</v>
      </c>
      <c r="D4" s="659"/>
      <c r="E4" s="234" t="s">
        <v>5</v>
      </c>
    </row>
    <row r="5" spans="3:5" ht="12.75" customHeight="1">
      <c r="C5" s="235">
        <v>6</v>
      </c>
      <c r="D5" s="236" t="s">
        <v>153</v>
      </c>
      <c r="E5" s="598">
        <f>300000</f>
        <v>300000</v>
      </c>
    </row>
    <row r="6" spans="3:5" ht="12">
      <c r="C6" s="237"/>
      <c r="D6" s="238" t="s">
        <v>160</v>
      </c>
      <c r="E6" s="598"/>
    </row>
    <row r="7" spans="3:5" ht="12.75" customHeight="1">
      <c r="C7" s="235">
        <v>17</v>
      </c>
      <c r="D7" s="236" t="s">
        <v>141</v>
      </c>
      <c r="E7" s="598">
        <f>27353-300000</f>
        <v>-272647</v>
      </c>
    </row>
    <row r="8" spans="3:5" ht="46.2">
      <c r="C8" s="237"/>
      <c r="D8" s="238" t="s">
        <v>161</v>
      </c>
      <c r="E8" s="598"/>
    </row>
    <row r="9" spans="3:5" ht="12.75" customHeight="1">
      <c r="C9" s="235">
        <v>26</v>
      </c>
      <c r="D9" s="239" t="s">
        <v>76</v>
      </c>
      <c r="E9" s="598">
        <v>-51360</v>
      </c>
    </row>
    <row r="10" spans="3:5" ht="23.4">
      <c r="C10" s="237"/>
      <c r="D10" s="238" t="s">
        <v>162</v>
      </c>
      <c r="E10" s="598"/>
    </row>
    <row r="11" spans="3:5" ht="12.75" customHeight="1">
      <c r="C11" s="235">
        <v>27</v>
      </c>
      <c r="D11" s="236" t="s">
        <v>77</v>
      </c>
      <c r="E11" s="598">
        <v>51360</v>
      </c>
    </row>
    <row r="12" spans="3:5" ht="14.25" customHeight="1">
      <c r="C12" s="237"/>
      <c r="D12" s="238" t="s">
        <v>163</v>
      </c>
      <c r="E12" s="598"/>
    </row>
    <row r="13" spans="3:5" ht="12.75" customHeight="1">
      <c r="C13" s="235">
        <v>29</v>
      </c>
      <c r="D13" s="236" t="s">
        <v>79</v>
      </c>
      <c r="E13" s="598">
        <v>-10334</v>
      </c>
    </row>
    <row r="14" spans="3:5" ht="29.25" customHeight="1">
      <c r="C14" s="237"/>
      <c r="D14" s="238" t="s">
        <v>164</v>
      </c>
      <c r="E14" s="598"/>
    </row>
    <row r="15" spans="3:5" ht="12.75" customHeight="1">
      <c r="C15" s="235">
        <v>32</v>
      </c>
      <c r="D15" s="236" t="s">
        <v>82</v>
      </c>
      <c r="E15" s="598">
        <v>10334</v>
      </c>
    </row>
    <row r="16" spans="3:5" ht="25.5" customHeight="1">
      <c r="C16" s="237"/>
      <c r="D16" s="238" t="s">
        <v>165</v>
      </c>
      <c r="E16" s="598"/>
    </row>
    <row r="17" spans="3:5" ht="12.75" customHeight="1">
      <c r="C17" s="235">
        <v>35</v>
      </c>
      <c r="D17" s="236" t="s">
        <v>166</v>
      </c>
      <c r="E17" s="598">
        <v>-27353</v>
      </c>
    </row>
    <row r="18" spans="3:5" ht="16.5" customHeight="1">
      <c r="C18" s="237"/>
      <c r="D18" s="238" t="s">
        <v>167</v>
      </c>
      <c r="E18" s="598"/>
    </row>
    <row r="19" spans="3:5" ht="12.75" customHeight="1">
      <c r="C19" s="240" t="s">
        <v>34</v>
      </c>
      <c r="D19" s="241"/>
      <c r="E19" s="242">
        <f>SUM(E5:E17)</f>
        <v>0</v>
      </c>
    </row>
    <row r="21" spans="3:5" ht="15.75" customHeight="1"/>
    <row r="22" spans="3:5" ht="15.75" customHeight="1"/>
    <row r="23" spans="3:5" ht="15.75" customHeight="1">
      <c r="D23" s="243"/>
    </row>
    <row r="24" spans="3:5" ht="15.75" customHeight="1"/>
    <row r="25" spans="3:5" ht="15.75" customHeight="1"/>
    <row r="26" spans="3:5" ht="15.75" customHeight="1"/>
    <row r="27" spans="3:5" ht="15.75" customHeight="1"/>
    <row r="28" spans="3:5" ht="15.75" customHeight="1"/>
    <row r="29" spans="3:5" ht="15.75" customHeight="1"/>
    <row r="30" spans="3:5" ht="15.75" customHeight="1"/>
    <row r="31" spans="3:5" ht="15.75" customHeight="1"/>
    <row r="32" spans="3:5" ht="15.75" customHeight="1"/>
    <row r="33" ht="15.75" customHeight="1"/>
    <row r="34" ht="15.75" customHeight="1"/>
  </sheetData>
  <mergeCells count="2">
    <mergeCell ref="C3:E3"/>
    <mergeCell ref="C4:D4"/>
  </mergeCells>
  <conditionalFormatting sqref="E19">
    <cfRule type="cellIs" dxfId="19" priority="1" operator="notEqual">
      <formula>#REF!</formula>
    </cfRule>
  </conditionalFormatting>
  <printOptions horizontalCentered="1"/>
  <pageMargins left="0.19685039370078741" right="0.27559055118110237" top="1.1023622047244095" bottom="0.15748031496062992" header="0.6692913385826772" footer="0.11811023622047245"/>
  <pageSetup paperSize="9" scale="8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5544E-FDF8-4B56-92B3-45FC11276D12}">
  <dimension ref="B1:D23"/>
  <sheetViews>
    <sheetView showGridLines="0" topLeftCell="A6" zoomScaleNormal="100" workbookViewId="0">
      <selection activeCell="D4" sqref="D4"/>
    </sheetView>
  </sheetViews>
  <sheetFormatPr defaultRowHeight="13.2"/>
  <cols>
    <col min="2" max="2" width="2.6640625" bestFit="1" customWidth="1"/>
    <col min="3" max="3" width="69.88671875" customWidth="1"/>
    <col min="4" max="4" width="17.5546875" customWidth="1"/>
  </cols>
  <sheetData>
    <row r="1" spans="2:4" ht="34.5" customHeight="1">
      <c r="B1" s="660" t="s">
        <v>168</v>
      </c>
      <c r="C1" s="660"/>
      <c r="D1" s="660"/>
    </row>
    <row r="2" spans="2:4">
      <c r="B2" s="651" t="s">
        <v>138</v>
      </c>
      <c r="C2" s="661"/>
      <c r="D2" s="217" t="s">
        <v>5</v>
      </c>
    </row>
    <row r="3" spans="2:4">
      <c r="B3" s="218">
        <v>1</v>
      </c>
      <c r="C3" s="244" t="s">
        <v>169</v>
      </c>
      <c r="D3" s="245">
        <v>7693</v>
      </c>
    </row>
    <row r="4" spans="2:4" ht="18" customHeight="1">
      <c r="B4" s="246"/>
      <c r="C4" s="247" t="s">
        <v>170</v>
      </c>
      <c r="D4" s="248"/>
    </row>
    <row r="5" spans="2:4">
      <c r="B5" s="218">
        <v>3</v>
      </c>
      <c r="C5" s="244" t="s">
        <v>53</v>
      </c>
      <c r="D5" s="245">
        <f>17502+5600+5600</f>
        <v>28702</v>
      </c>
    </row>
    <row r="6" spans="2:4" ht="48">
      <c r="B6" s="249"/>
      <c r="C6" s="228" t="s">
        <v>171</v>
      </c>
      <c r="D6" s="250"/>
    </row>
    <row r="7" spans="2:4">
      <c r="B7" s="218">
        <v>8</v>
      </c>
      <c r="C7" s="244" t="s">
        <v>58</v>
      </c>
      <c r="D7" s="245">
        <f>25000+90000</f>
        <v>115000</v>
      </c>
    </row>
    <row r="8" spans="2:4" ht="24">
      <c r="B8" s="246"/>
      <c r="C8" s="247" t="s">
        <v>172</v>
      </c>
      <c r="D8" s="248"/>
    </row>
    <row r="9" spans="2:4">
      <c r="B9" s="218">
        <v>16</v>
      </c>
      <c r="C9" s="244" t="s">
        <v>66</v>
      </c>
      <c r="D9" s="245">
        <v>55725</v>
      </c>
    </row>
    <row r="10" spans="2:4" ht="24">
      <c r="B10" s="249"/>
      <c r="C10" s="228" t="s">
        <v>173</v>
      </c>
      <c r="D10" s="250"/>
    </row>
    <row r="11" spans="2:4">
      <c r="B11" s="218">
        <v>19</v>
      </c>
      <c r="C11" s="244" t="s">
        <v>69</v>
      </c>
      <c r="D11" s="245">
        <v>1554845</v>
      </c>
    </row>
    <row r="12" spans="2:4" ht="15.75" customHeight="1">
      <c r="B12" s="249"/>
      <c r="C12" s="228" t="s">
        <v>174</v>
      </c>
      <c r="D12" s="251"/>
    </row>
    <row r="13" spans="2:4">
      <c r="B13" s="218">
        <v>20</v>
      </c>
      <c r="C13" s="244" t="s">
        <v>70</v>
      </c>
      <c r="D13" s="245">
        <v>13000</v>
      </c>
    </row>
    <row r="14" spans="2:4" ht="26.25" customHeight="1">
      <c r="B14" s="246"/>
      <c r="C14" s="247" t="s">
        <v>175</v>
      </c>
      <c r="D14" s="248"/>
    </row>
    <row r="15" spans="2:4">
      <c r="B15" s="218">
        <v>23</v>
      </c>
      <c r="C15" s="244" t="s">
        <v>73</v>
      </c>
      <c r="D15" s="245">
        <v>77685</v>
      </c>
    </row>
    <row r="16" spans="2:4" ht="24">
      <c r="B16" s="249"/>
      <c r="C16" s="228" t="s">
        <v>176</v>
      </c>
      <c r="D16" s="250"/>
    </row>
    <row r="17" spans="2:4">
      <c r="B17" s="218">
        <v>33</v>
      </c>
      <c r="C17" s="244" t="s">
        <v>83</v>
      </c>
      <c r="D17" s="245">
        <f>17883+90045</f>
        <v>107928</v>
      </c>
    </row>
    <row r="18" spans="2:4" ht="36">
      <c r="B18" s="249"/>
      <c r="C18" s="228" t="s">
        <v>177</v>
      </c>
      <c r="D18" s="251"/>
    </row>
    <row r="19" spans="2:4">
      <c r="B19" s="218">
        <v>34</v>
      </c>
      <c r="C19" s="244" t="s">
        <v>84</v>
      </c>
      <c r="D19" s="245">
        <v>11671</v>
      </c>
    </row>
    <row r="20" spans="2:4" ht="27" customHeight="1">
      <c r="B20" s="249"/>
      <c r="C20" s="228" t="s">
        <v>178</v>
      </c>
      <c r="D20" s="250"/>
    </row>
    <row r="21" spans="2:4">
      <c r="B21" s="218">
        <v>40</v>
      </c>
      <c r="C21" s="244" t="s">
        <v>90</v>
      </c>
      <c r="D21" s="245">
        <f>4336+71764+3000</f>
        <v>79100</v>
      </c>
    </row>
    <row r="22" spans="2:4" ht="60">
      <c r="B22" s="249"/>
      <c r="C22" s="228" t="s">
        <v>179</v>
      </c>
      <c r="D22" s="251"/>
    </row>
    <row r="23" spans="2:4">
      <c r="B23" s="647" t="s">
        <v>36</v>
      </c>
      <c r="C23" s="662"/>
      <c r="D23" s="252">
        <f>SUM(D3:D22)</f>
        <v>2051349</v>
      </c>
    </row>
  </sheetData>
  <mergeCells count="3">
    <mergeCell ref="B1:D1"/>
    <mergeCell ref="B2:C2"/>
    <mergeCell ref="B23:C23"/>
  </mergeCells>
  <pageMargins left="0.7" right="0.7" top="0.75" bottom="0.75" header="0.3" footer="0.3"/>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FA604-E26F-4320-A16A-C7568912E9AC}">
  <dimension ref="B1:F21"/>
  <sheetViews>
    <sheetView showGridLines="0" topLeftCell="A3" zoomScaleNormal="100" zoomScaleSheetLayoutView="100" workbookViewId="0">
      <selection activeCell="D11" sqref="D11"/>
    </sheetView>
  </sheetViews>
  <sheetFormatPr defaultColWidth="10.33203125" defaultRowHeight="15.75" customHeight="1"/>
  <cols>
    <col min="1" max="1" width="3.6640625" style="225" customWidth="1"/>
    <col min="2" max="2" width="4.33203125" style="225" customWidth="1"/>
    <col min="3" max="3" width="70.6640625" style="225" customWidth="1"/>
    <col min="4" max="4" width="13.6640625" style="225" customWidth="1"/>
    <col min="5" max="5" width="2.5546875" style="225" customWidth="1"/>
    <col min="6" max="6" width="10.33203125" style="225" hidden="1" customWidth="1"/>
    <col min="7" max="7" width="2.88671875" style="225" customWidth="1"/>
    <col min="8" max="16384" width="10.33203125" style="225"/>
  </cols>
  <sheetData>
    <row r="1" spans="2:4" ht="12.75" hidden="1" customHeight="1"/>
    <row r="2" spans="2:4" ht="12.75" hidden="1" customHeight="1"/>
    <row r="3" spans="2:4" ht="12.75" customHeight="1">
      <c r="B3" s="654" t="s">
        <v>180</v>
      </c>
      <c r="C3" s="655"/>
      <c r="D3" s="655"/>
    </row>
    <row r="4" spans="2:4" ht="12.75" customHeight="1">
      <c r="B4" s="651" t="s">
        <v>138</v>
      </c>
      <c r="C4" s="652"/>
      <c r="D4" s="217" t="s">
        <v>5</v>
      </c>
    </row>
    <row r="5" spans="2:4" ht="12.75" customHeight="1">
      <c r="B5" s="218">
        <v>4</v>
      </c>
      <c r="C5" s="244" t="s">
        <v>54</v>
      </c>
      <c r="D5" s="248">
        <f>130+11875</f>
        <v>12005</v>
      </c>
    </row>
    <row r="6" spans="2:4" ht="60">
      <c r="B6" s="246"/>
      <c r="C6" s="247" t="s">
        <v>181</v>
      </c>
      <c r="D6" s="245"/>
    </row>
    <row r="7" spans="2:4" ht="12.75" customHeight="1">
      <c r="B7" s="218">
        <v>5</v>
      </c>
      <c r="C7" s="244" t="s">
        <v>55</v>
      </c>
      <c r="D7" s="245">
        <v>1600000</v>
      </c>
    </row>
    <row r="8" spans="2:4" ht="26.25" customHeight="1">
      <c r="B8" s="246"/>
      <c r="C8" s="247" t="s">
        <v>182</v>
      </c>
      <c r="D8" s="248"/>
    </row>
    <row r="9" spans="2:4" ht="12.75" customHeight="1">
      <c r="B9" s="218">
        <v>6</v>
      </c>
      <c r="C9" s="244" t="s">
        <v>56</v>
      </c>
      <c r="D9" s="245">
        <v>150000</v>
      </c>
    </row>
    <row r="10" spans="2:4" ht="39" customHeight="1">
      <c r="B10" s="246"/>
      <c r="C10" s="247" t="s">
        <v>183</v>
      </c>
      <c r="D10" s="248"/>
    </row>
    <row r="11" spans="2:4" ht="12.75" customHeight="1">
      <c r="B11" s="218">
        <v>22</v>
      </c>
      <c r="C11" s="244" t="s">
        <v>72</v>
      </c>
      <c r="D11" s="248">
        <v>1268</v>
      </c>
    </row>
    <row r="12" spans="2:4" ht="23.25" customHeight="1">
      <c r="B12" s="246"/>
      <c r="C12" s="247" t="s">
        <v>184</v>
      </c>
      <c r="D12" s="248"/>
    </row>
    <row r="13" spans="2:4" ht="12.75" customHeight="1">
      <c r="B13" s="218">
        <v>23</v>
      </c>
      <c r="C13" s="253" t="s">
        <v>73</v>
      </c>
      <c r="D13" s="248">
        <f>739688+6048</f>
        <v>745736</v>
      </c>
    </row>
    <row r="14" spans="2:4" ht="39.75" customHeight="1">
      <c r="B14" s="246"/>
      <c r="C14" s="247" t="s">
        <v>185</v>
      </c>
      <c r="D14" s="248"/>
    </row>
    <row r="15" spans="2:4" ht="12.75" customHeight="1">
      <c r="B15" s="218">
        <v>39</v>
      </c>
      <c r="C15" s="244" t="s">
        <v>186</v>
      </c>
      <c r="D15" s="248"/>
    </row>
    <row r="16" spans="2:4" ht="24">
      <c r="B16" s="246"/>
      <c r="C16" s="254" t="s">
        <v>187</v>
      </c>
      <c r="D16" s="248">
        <v>67415</v>
      </c>
    </row>
    <row r="17" spans="2:4" ht="15.75" customHeight="1">
      <c r="B17" s="255" t="s">
        <v>34</v>
      </c>
      <c r="C17" s="256"/>
      <c r="D17" s="257">
        <f>SUM(D5:D16)</f>
        <v>2576424</v>
      </c>
    </row>
    <row r="19" spans="2:4" ht="15.75" customHeight="1">
      <c r="C19" s="258"/>
    </row>
    <row r="20" spans="2:4" ht="84" customHeight="1">
      <c r="C20" s="224"/>
    </row>
    <row r="21" spans="2:4" ht="15.75" customHeight="1">
      <c r="C21" s="224"/>
    </row>
  </sheetData>
  <mergeCells count="2">
    <mergeCell ref="B3:D3"/>
    <mergeCell ref="B4:C4"/>
  </mergeCells>
  <printOptions horizontalCentered="1"/>
  <pageMargins left="0.196850393700787" right="0.27559055118110198" top="1.1200000000000001" bottom="0.17" header="0.66" footer="0.118110236220472"/>
  <pageSetup paperSize="9" scale="9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0EFEF-4355-4FD3-A09E-686E61186A3A}">
  <dimension ref="C3:K13"/>
  <sheetViews>
    <sheetView showGridLines="0" zoomScaleNormal="100" zoomScaleSheetLayoutView="100" workbookViewId="0">
      <selection activeCell="E8" sqref="E8"/>
    </sheetView>
  </sheetViews>
  <sheetFormatPr defaultColWidth="10.33203125" defaultRowHeight="12.75" customHeight="1"/>
  <cols>
    <col min="1" max="3" width="3.6640625" style="233" customWidth="1"/>
    <col min="4" max="4" width="70.6640625" style="233" customWidth="1"/>
    <col min="5" max="5" width="13.6640625" style="233" customWidth="1"/>
    <col min="6" max="6" width="2.5546875" style="233" customWidth="1"/>
    <col min="7" max="7" width="10.33203125" style="233" hidden="1" customWidth="1"/>
    <col min="8" max="8" width="2.88671875" style="233" customWidth="1"/>
    <col min="9" max="20" width="10.33203125" style="233"/>
    <col min="21" max="21" width="17" style="233" customWidth="1"/>
    <col min="22" max="16384" width="10.33203125" style="233"/>
  </cols>
  <sheetData>
    <row r="3" spans="3:11" ht="12.75" customHeight="1">
      <c r="C3" s="656" t="s">
        <v>188</v>
      </c>
      <c r="D3" s="657"/>
      <c r="E3" s="657"/>
    </row>
    <row r="4" spans="3:11" ht="12.75" customHeight="1">
      <c r="C4" s="658" t="s">
        <v>138</v>
      </c>
      <c r="D4" s="663"/>
      <c r="E4" s="234" t="s">
        <v>5</v>
      </c>
    </row>
    <row r="5" spans="3:11" ht="12.75" customHeight="1">
      <c r="C5" s="259">
        <v>36</v>
      </c>
      <c r="D5" s="260" t="s">
        <v>86</v>
      </c>
      <c r="E5" s="261"/>
    </row>
    <row r="6" spans="3:11" ht="12.75" customHeight="1">
      <c r="C6" s="262"/>
      <c r="D6" s="233" t="s">
        <v>189</v>
      </c>
      <c r="E6" s="261">
        <v>-17000</v>
      </c>
    </row>
    <row r="7" spans="3:11" ht="12.75" customHeight="1">
      <c r="C7" s="259">
        <v>40</v>
      </c>
      <c r="D7" s="260" t="s">
        <v>91</v>
      </c>
      <c r="E7" s="261"/>
    </row>
    <row r="8" spans="3:11" ht="53.25" customHeight="1">
      <c r="C8" s="262"/>
      <c r="D8" s="243" t="s">
        <v>190</v>
      </c>
      <c r="E8" s="261">
        <v>-225000</v>
      </c>
    </row>
    <row r="9" spans="3:11" ht="2.25" customHeight="1">
      <c r="C9" s="262"/>
      <c r="D9" s="263"/>
      <c r="E9" s="261"/>
    </row>
    <row r="10" spans="3:11" ht="12.75" customHeight="1">
      <c r="C10" s="664" t="s">
        <v>191</v>
      </c>
      <c r="D10" s="665"/>
      <c r="E10" s="264">
        <f>+E6+E8</f>
        <v>-242000</v>
      </c>
    </row>
    <row r="11" spans="3:11" ht="12.75" customHeight="1">
      <c r="C11" s="664" t="s">
        <v>18</v>
      </c>
      <c r="D11" s="665"/>
      <c r="E11" s="265">
        <v>-914094</v>
      </c>
    </row>
    <row r="12" spans="3:11" ht="12.75" customHeight="1">
      <c r="C12" s="266" t="s">
        <v>19</v>
      </c>
      <c r="D12" s="267"/>
      <c r="E12" s="264">
        <v>-2000000</v>
      </c>
    </row>
    <row r="13" spans="3:11" ht="12.75" customHeight="1">
      <c r="C13" s="666" t="s">
        <v>34</v>
      </c>
      <c r="D13" s="667"/>
      <c r="E13" s="268">
        <f>+E10+E11+E12</f>
        <v>-3156094</v>
      </c>
      <c r="K13" s="269"/>
    </row>
  </sheetData>
  <mergeCells count="5">
    <mergeCell ref="C3:E3"/>
    <mergeCell ref="C4:D4"/>
    <mergeCell ref="C10:D10"/>
    <mergeCell ref="C11:D11"/>
    <mergeCell ref="C13:D13"/>
  </mergeCells>
  <printOptions horizontalCentered="1"/>
  <pageMargins left="0.19685039370078741" right="0.27559055118110237" top="1.1023622047244095" bottom="0.15748031496062992" header="0.6692913385826772" footer="0.11811023622047245"/>
  <pageSetup paperSize="9" scale="90" fitToHeight="0"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6CAA0-135D-4389-BA0B-6E216DB9E407}">
  <sheetPr codeName="Sheet1"/>
  <dimension ref="B2:HN64988"/>
  <sheetViews>
    <sheetView showGridLines="0" topLeftCell="A74" zoomScale="120" zoomScaleNormal="120" zoomScaleSheetLayoutView="110" workbookViewId="0">
      <selection activeCell="G65" sqref="G65"/>
    </sheetView>
  </sheetViews>
  <sheetFormatPr defaultColWidth="10.44140625" defaultRowHeight="12.9" customHeight="1"/>
  <cols>
    <col min="1" max="1" width="2.44140625" style="376" customWidth="1"/>
    <col min="2" max="2" width="2.109375" style="438" customWidth="1"/>
    <col min="3" max="3" width="21.109375" style="438" customWidth="1"/>
    <col min="4" max="4" width="1.44140625" style="376" customWidth="1"/>
    <col min="5" max="5" width="9.44140625" style="376" customWidth="1"/>
    <col min="6" max="6" width="10.33203125" style="503" customWidth="1"/>
    <col min="7" max="7" width="8.88671875" style="376" customWidth="1"/>
    <col min="8" max="8" width="11.88671875" style="376" customWidth="1"/>
    <col min="9" max="9" width="8.5546875" style="376" customWidth="1"/>
    <col min="10" max="10" width="9.33203125" style="376" customWidth="1"/>
    <col min="11" max="11" width="9.6640625" style="376" customWidth="1"/>
    <col min="12" max="12" width="8.5546875" style="376" customWidth="1"/>
    <col min="13" max="13" width="1.33203125" style="376" customWidth="1"/>
    <col min="14" max="37" width="10.44140625" style="376"/>
    <col min="38" max="38" width="18.109375" style="376" bestFit="1" customWidth="1"/>
    <col min="39" max="16384" width="10.44140625" style="376"/>
  </cols>
  <sheetData>
    <row r="2" spans="2:12" s="367" customFormat="1" ht="12.75" customHeight="1">
      <c r="B2" s="668" t="s">
        <v>219</v>
      </c>
      <c r="C2" s="668"/>
      <c r="D2" s="668"/>
      <c r="E2" s="668"/>
      <c r="F2" s="668"/>
      <c r="G2" s="668"/>
      <c r="H2" s="668"/>
      <c r="I2" s="668"/>
      <c r="J2" s="668"/>
      <c r="K2" s="668"/>
      <c r="L2" s="668"/>
    </row>
    <row r="3" spans="2:12" ht="11.1" customHeight="1">
      <c r="B3" s="669" t="s">
        <v>27</v>
      </c>
      <c r="C3" s="669"/>
      <c r="D3" s="368" t="s">
        <v>194</v>
      </c>
      <c r="E3" s="369"/>
      <c r="F3" s="370" t="s">
        <v>193</v>
      </c>
      <c r="G3" s="371"/>
      <c r="H3" s="369"/>
      <c r="I3" s="372"/>
      <c r="J3" s="373" t="s">
        <v>28</v>
      </c>
      <c r="K3" s="374"/>
      <c r="L3" s="375"/>
    </row>
    <row r="4" spans="2:12" ht="11.1" customHeight="1">
      <c r="B4" s="377"/>
      <c r="C4" s="377"/>
      <c r="D4" s="377" t="s">
        <v>194</v>
      </c>
      <c r="E4" s="378"/>
      <c r="F4" s="670" t="s">
        <v>195</v>
      </c>
      <c r="G4" s="671"/>
      <c r="H4" s="671"/>
      <c r="I4" s="672"/>
      <c r="J4" s="379"/>
      <c r="K4" s="673" t="s">
        <v>220</v>
      </c>
      <c r="L4" s="674"/>
    </row>
    <row r="5" spans="2:12" ht="11.1" customHeight="1">
      <c r="B5" s="377"/>
      <c r="C5" s="377"/>
      <c r="D5" s="377" t="s">
        <v>194</v>
      </c>
      <c r="E5" s="380"/>
      <c r="F5" s="381"/>
      <c r="G5" s="382" t="s">
        <v>221</v>
      </c>
      <c r="H5" s="383"/>
      <c r="I5" s="384" t="s">
        <v>221</v>
      </c>
      <c r="J5" s="385"/>
      <c r="K5" s="386"/>
      <c r="L5" s="387" t="s">
        <v>222</v>
      </c>
    </row>
    <row r="6" spans="2:12" ht="11.1" customHeight="1">
      <c r="B6" s="377"/>
      <c r="C6" s="377"/>
      <c r="D6" s="377" t="s">
        <v>194</v>
      </c>
      <c r="E6" s="388"/>
      <c r="F6" s="389"/>
      <c r="G6" s="390" t="s">
        <v>199</v>
      </c>
      <c r="H6" s="391"/>
      <c r="I6" s="390" t="s">
        <v>200</v>
      </c>
      <c r="J6" s="392"/>
      <c r="K6" s="393"/>
      <c r="L6" s="394" t="s">
        <v>201</v>
      </c>
    </row>
    <row r="7" spans="2:12" ht="15" customHeight="1">
      <c r="B7" s="377"/>
      <c r="C7" s="377"/>
      <c r="D7" s="377" t="s">
        <v>194</v>
      </c>
      <c r="E7" s="395"/>
      <c r="F7" s="396"/>
      <c r="G7" s="397" t="s">
        <v>202</v>
      </c>
      <c r="H7" s="398"/>
      <c r="I7" s="397" t="s">
        <v>202</v>
      </c>
      <c r="J7" s="392"/>
      <c r="K7" s="393"/>
      <c r="L7" s="399" t="s">
        <v>202</v>
      </c>
    </row>
    <row r="8" spans="2:12" ht="11.25" customHeight="1">
      <c r="B8" s="377"/>
      <c r="C8" s="377"/>
      <c r="D8" s="377" t="s">
        <v>194</v>
      </c>
      <c r="E8" s="395" t="s">
        <v>43</v>
      </c>
      <c r="F8" s="396" t="s">
        <v>221</v>
      </c>
      <c r="G8" s="397" t="s">
        <v>203</v>
      </c>
      <c r="H8" s="398" t="s">
        <v>221</v>
      </c>
      <c r="I8" s="397" t="s">
        <v>203</v>
      </c>
      <c r="J8" s="392" t="s">
        <v>43</v>
      </c>
      <c r="K8" s="393" t="s">
        <v>222</v>
      </c>
      <c r="L8" s="399" t="s">
        <v>203</v>
      </c>
    </row>
    <row r="9" spans="2:12" ht="10.199999999999999">
      <c r="B9" s="675" t="s">
        <v>5</v>
      </c>
      <c r="C9" s="675"/>
      <c r="D9" s="400" t="s">
        <v>194</v>
      </c>
      <c r="E9" s="401" t="s">
        <v>50</v>
      </c>
      <c r="F9" s="402" t="s">
        <v>223</v>
      </c>
      <c r="G9" s="403" t="s">
        <v>50</v>
      </c>
      <c r="H9" s="404" t="s">
        <v>200</v>
      </c>
      <c r="I9" s="403" t="s">
        <v>50</v>
      </c>
      <c r="J9" s="405" t="s">
        <v>50</v>
      </c>
      <c r="K9" s="406" t="s">
        <v>224</v>
      </c>
      <c r="L9" s="407" t="s">
        <v>50</v>
      </c>
    </row>
    <row r="10" spans="2:12" ht="10.199999999999999">
      <c r="B10" s="318">
        <v>1</v>
      </c>
      <c r="C10" s="319" t="s">
        <v>225</v>
      </c>
      <c r="D10" s="319" t="s">
        <v>194</v>
      </c>
      <c r="E10" s="408">
        <v>676253</v>
      </c>
      <c r="F10" s="409">
        <v>284435</v>
      </c>
      <c r="G10" s="410">
        <f t="shared" ref="G10:G77" si="0">IF(ISERROR(F10/E10*100),0,F10/E10*100)</f>
        <v>42.060441876043434</v>
      </c>
      <c r="H10" s="409">
        <v>661991</v>
      </c>
      <c r="I10" s="411">
        <f t="shared" ref="I10:I77" si="1">IF(ISERROR(H10/E10*100),0,H10/E10*100)</f>
        <v>97.891025991751619</v>
      </c>
      <c r="J10" s="412">
        <v>629548</v>
      </c>
      <c r="K10" s="409">
        <v>323371</v>
      </c>
      <c r="L10" s="413">
        <f t="shared" ref="L10:L51" si="2">IF(ISERROR(K10/J10*100),0,K10/J10*100)</f>
        <v>51.365582926162901</v>
      </c>
    </row>
    <row r="11" spans="2:12" ht="12">
      <c r="B11" s="318">
        <v>2</v>
      </c>
      <c r="C11" s="319" t="s">
        <v>226</v>
      </c>
      <c r="D11" s="319" t="s">
        <v>194</v>
      </c>
      <c r="E11" s="408">
        <v>3208816</v>
      </c>
      <c r="F11" s="409">
        <v>0</v>
      </c>
      <c r="G11" s="415">
        <f t="shared" si="0"/>
        <v>0</v>
      </c>
      <c r="H11" s="409">
        <v>3208816</v>
      </c>
      <c r="I11" s="411">
        <f t="shared" si="1"/>
        <v>100</v>
      </c>
      <c r="J11" s="412">
        <v>2770963</v>
      </c>
      <c r="K11" s="409">
        <v>0</v>
      </c>
      <c r="L11" s="416">
        <f t="shared" si="2"/>
        <v>0</v>
      </c>
    </row>
    <row r="12" spans="2:12" ht="10.199999999999999">
      <c r="B12" s="318">
        <v>3</v>
      </c>
      <c r="C12" s="319" t="s">
        <v>227</v>
      </c>
      <c r="D12" s="319" t="s">
        <v>194</v>
      </c>
      <c r="E12" s="408">
        <v>119973742</v>
      </c>
      <c r="F12" s="409">
        <v>49251203</v>
      </c>
      <c r="G12" s="415">
        <f t="shared" si="0"/>
        <v>41.051651952308035</v>
      </c>
      <c r="H12" s="409">
        <v>116800094</v>
      </c>
      <c r="I12" s="411">
        <f t="shared" si="1"/>
        <v>97.354714500778016</v>
      </c>
      <c r="J12" s="412">
        <v>125895923</v>
      </c>
      <c r="K12" s="409">
        <v>51824329</v>
      </c>
      <c r="L12" s="416">
        <f t="shared" si="2"/>
        <v>41.164421980527521</v>
      </c>
    </row>
    <row r="13" spans="2:12" ht="20.399999999999999">
      <c r="B13" s="318">
        <v>4</v>
      </c>
      <c r="C13" s="319" t="s">
        <v>228</v>
      </c>
      <c r="D13" s="319" t="s">
        <v>194</v>
      </c>
      <c r="E13" s="408">
        <v>743546</v>
      </c>
      <c r="F13" s="409">
        <v>367380</v>
      </c>
      <c r="G13" s="415">
        <f t="shared" si="0"/>
        <v>49.409182485011016</v>
      </c>
      <c r="H13" s="409">
        <v>738368</v>
      </c>
      <c r="I13" s="411">
        <f t="shared" si="1"/>
        <v>99.303607308760988</v>
      </c>
      <c r="J13" s="412">
        <v>760773</v>
      </c>
      <c r="K13" s="409">
        <v>350053</v>
      </c>
      <c r="L13" s="416">
        <f t="shared" si="2"/>
        <v>46.012805396616336</v>
      </c>
    </row>
    <row r="14" spans="2:12" ht="10.199999999999999">
      <c r="B14" s="318">
        <v>5</v>
      </c>
      <c r="C14" s="319" t="s">
        <v>229</v>
      </c>
      <c r="D14" s="319" t="s">
        <v>194</v>
      </c>
      <c r="E14" s="408">
        <v>12379954</v>
      </c>
      <c r="F14" s="409">
        <v>5694023</v>
      </c>
      <c r="G14" s="415">
        <f t="shared" si="0"/>
        <v>45.993894646135196</v>
      </c>
      <c r="H14" s="409">
        <v>12379263</v>
      </c>
      <c r="I14" s="411">
        <f t="shared" si="1"/>
        <v>99.994418396061889</v>
      </c>
      <c r="J14" s="412">
        <v>12095471</v>
      </c>
      <c r="K14" s="409">
        <v>6923030</v>
      </c>
      <c r="L14" s="416">
        <f t="shared" si="2"/>
        <v>57.236547464749407</v>
      </c>
    </row>
    <row r="15" spans="2:12" ht="21" customHeight="1">
      <c r="B15" s="318">
        <v>6</v>
      </c>
      <c r="C15" s="319" t="s">
        <v>230</v>
      </c>
      <c r="D15" s="319" t="s">
        <v>194</v>
      </c>
      <c r="E15" s="408">
        <v>6910636</v>
      </c>
      <c r="F15" s="409">
        <v>3751151</v>
      </c>
      <c r="G15" s="415">
        <f t="shared" si="0"/>
        <v>54.280836090918406</v>
      </c>
      <c r="H15" s="409">
        <v>7268318</v>
      </c>
      <c r="I15" s="411">
        <f t="shared" si="1"/>
        <v>105.17581883925011</v>
      </c>
      <c r="J15" s="412">
        <v>7081231</v>
      </c>
      <c r="K15" s="409">
        <v>3629329</v>
      </c>
      <c r="L15" s="416">
        <f t="shared" si="2"/>
        <v>51.25279771271407</v>
      </c>
    </row>
    <row r="16" spans="2:12" ht="10.199999999999999">
      <c r="B16" s="318">
        <v>7</v>
      </c>
      <c r="C16" s="319" t="s">
        <v>231</v>
      </c>
      <c r="D16" s="417" t="s">
        <v>194</v>
      </c>
      <c r="E16" s="408">
        <v>221140</v>
      </c>
      <c r="F16" s="409">
        <v>109688</v>
      </c>
      <c r="G16" s="415">
        <f t="shared" si="0"/>
        <v>49.601157637695579</v>
      </c>
      <c r="H16" s="409">
        <v>218198</v>
      </c>
      <c r="I16" s="411">
        <f t="shared" si="1"/>
        <v>98.669621054535583</v>
      </c>
      <c r="J16" s="412">
        <v>218724</v>
      </c>
      <c r="K16" s="409">
        <v>110290</v>
      </c>
      <c r="L16" s="416">
        <f t="shared" si="2"/>
        <v>50.424279000018288</v>
      </c>
    </row>
    <row r="17" spans="2:12" ht="10.199999999999999">
      <c r="B17" s="318">
        <v>8</v>
      </c>
      <c r="C17" s="319" t="s">
        <v>232</v>
      </c>
      <c r="D17" s="319" t="s">
        <v>194</v>
      </c>
      <c r="E17" s="408">
        <v>34350278</v>
      </c>
      <c r="F17" s="409">
        <v>16071035</v>
      </c>
      <c r="G17" s="415">
        <f t="shared" si="0"/>
        <v>46.785749448665307</v>
      </c>
      <c r="H17" s="409">
        <v>34075052</v>
      </c>
      <c r="I17" s="411">
        <f t="shared" si="1"/>
        <v>99.198766309838888</v>
      </c>
      <c r="J17" s="412">
        <v>33337065</v>
      </c>
      <c r="K17" s="409">
        <v>16034425</v>
      </c>
      <c r="L17" s="416">
        <f t="shared" si="2"/>
        <v>48.097890441165113</v>
      </c>
    </row>
    <row r="18" spans="2:12" ht="10.199999999999999">
      <c r="B18" s="318">
        <v>9</v>
      </c>
      <c r="C18" s="319" t="s">
        <v>233</v>
      </c>
      <c r="D18" s="319" t="s">
        <v>194</v>
      </c>
      <c r="E18" s="408">
        <v>465483</v>
      </c>
      <c r="F18" s="409">
        <v>197829</v>
      </c>
      <c r="G18" s="415">
        <f t="shared" si="0"/>
        <v>42.499726090963577</v>
      </c>
      <c r="H18" s="409">
        <v>437668</v>
      </c>
      <c r="I18" s="411">
        <f t="shared" si="1"/>
        <v>94.024486393702887</v>
      </c>
      <c r="J18" s="412">
        <v>450189</v>
      </c>
      <c r="K18" s="409">
        <v>194586</v>
      </c>
      <c r="L18" s="416">
        <f t="shared" si="2"/>
        <v>43.223179597902217</v>
      </c>
    </row>
    <row r="19" spans="2:12" ht="10.199999999999999">
      <c r="B19" s="318">
        <v>10</v>
      </c>
      <c r="C19" s="319" t="s">
        <v>234</v>
      </c>
      <c r="D19" s="319" t="s">
        <v>194</v>
      </c>
      <c r="E19" s="408">
        <v>275277</v>
      </c>
      <c r="F19" s="409">
        <v>126467</v>
      </c>
      <c r="G19" s="415">
        <f t="shared" si="0"/>
        <v>45.941724154215571</v>
      </c>
      <c r="H19" s="409">
        <v>258399</v>
      </c>
      <c r="I19" s="411">
        <f t="shared" si="1"/>
        <v>93.86872132433875</v>
      </c>
      <c r="J19" s="412">
        <v>296490</v>
      </c>
      <c r="K19" s="409">
        <v>115572</v>
      </c>
      <c r="L19" s="416">
        <f t="shared" si="2"/>
        <v>38.980066781341698</v>
      </c>
    </row>
    <row r="20" spans="2:12" ht="10.199999999999999">
      <c r="B20" s="318">
        <v>11</v>
      </c>
      <c r="C20" s="319" t="s">
        <v>235</v>
      </c>
      <c r="D20" s="319" t="s">
        <v>194</v>
      </c>
      <c r="E20" s="408">
        <v>541627</v>
      </c>
      <c r="F20" s="409">
        <v>241162</v>
      </c>
      <c r="G20" s="415">
        <f t="shared" si="0"/>
        <v>44.525476019474659</v>
      </c>
      <c r="H20" s="409">
        <v>507556</v>
      </c>
      <c r="I20" s="411">
        <f t="shared" si="1"/>
        <v>93.709508573243198</v>
      </c>
      <c r="J20" s="412">
        <v>539521</v>
      </c>
      <c r="K20" s="409">
        <v>243501</v>
      </c>
      <c r="L20" s="416">
        <f t="shared" si="2"/>
        <v>45.132812253832569</v>
      </c>
    </row>
    <row r="21" spans="2:12" ht="10.199999999999999">
      <c r="B21" s="318">
        <v>12</v>
      </c>
      <c r="C21" s="319" t="s">
        <v>236</v>
      </c>
      <c r="D21" s="319" t="s">
        <v>194</v>
      </c>
      <c r="E21" s="408">
        <v>300753</v>
      </c>
      <c r="F21" s="409">
        <v>157580</v>
      </c>
      <c r="G21" s="415">
        <f t="shared" si="0"/>
        <v>52.395154828048263</v>
      </c>
      <c r="H21" s="409">
        <v>299267</v>
      </c>
      <c r="I21" s="411">
        <f t="shared" si="1"/>
        <v>99.505906840497019</v>
      </c>
      <c r="J21" s="412">
        <v>288499</v>
      </c>
      <c r="K21" s="409">
        <v>149575</v>
      </c>
      <c r="L21" s="416">
        <f t="shared" si="2"/>
        <v>51.845933608088771</v>
      </c>
    </row>
    <row r="22" spans="2:12" ht="10.199999999999999">
      <c r="B22" s="318">
        <v>13</v>
      </c>
      <c r="C22" s="319" t="s">
        <v>237</v>
      </c>
      <c r="D22" s="417" t="s">
        <v>194</v>
      </c>
      <c r="E22" s="408">
        <v>8405966</v>
      </c>
      <c r="F22" s="409">
        <v>4329196</v>
      </c>
      <c r="G22" s="415">
        <f t="shared" si="0"/>
        <v>51.501469313580387</v>
      </c>
      <c r="H22" s="409">
        <v>8304039</v>
      </c>
      <c r="I22" s="411">
        <f t="shared" si="1"/>
        <v>98.78744453641616</v>
      </c>
      <c r="J22" s="412">
        <v>7612081</v>
      </c>
      <c r="K22" s="409">
        <v>4268566</v>
      </c>
      <c r="L22" s="416">
        <f t="shared" si="2"/>
        <v>56.076203077712918</v>
      </c>
    </row>
    <row r="23" spans="2:12" ht="10.199999999999999">
      <c r="B23" s="318">
        <v>14</v>
      </c>
      <c r="C23" s="319" t="s">
        <v>238</v>
      </c>
      <c r="D23" s="319" t="s">
        <v>194</v>
      </c>
      <c r="E23" s="418">
        <v>2643002</v>
      </c>
      <c r="F23" s="419">
        <v>1390750</v>
      </c>
      <c r="G23" s="420">
        <f t="shared" si="0"/>
        <v>52.620088823239627</v>
      </c>
      <c r="H23" s="419">
        <v>2723914</v>
      </c>
      <c r="I23" s="411">
        <f t="shared" si="1"/>
        <v>103.06136733910908</v>
      </c>
      <c r="J23" s="421">
        <v>2646160</v>
      </c>
      <c r="K23" s="419">
        <v>1317617</v>
      </c>
      <c r="L23" s="416">
        <f t="shared" si="2"/>
        <v>49.793549898721167</v>
      </c>
    </row>
    <row r="24" spans="2:12" ht="10.199999999999999">
      <c r="B24" s="318">
        <v>15</v>
      </c>
      <c r="C24" s="319" t="s">
        <v>239</v>
      </c>
      <c r="D24" s="319" t="s">
        <v>194</v>
      </c>
      <c r="E24" s="418">
        <v>193121</v>
      </c>
      <c r="F24" s="419">
        <v>94540</v>
      </c>
      <c r="G24" s="420">
        <f t="shared" si="0"/>
        <v>48.953764738169333</v>
      </c>
      <c r="H24" s="419">
        <v>186813</v>
      </c>
      <c r="I24" s="411">
        <f t="shared" si="1"/>
        <v>96.733654030374737</v>
      </c>
      <c r="J24" s="421">
        <v>187283</v>
      </c>
      <c r="K24" s="419">
        <v>91499</v>
      </c>
      <c r="L24" s="416">
        <f t="shared" si="2"/>
        <v>48.856009354826654</v>
      </c>
    </row>
    <row r="25" spans="2:12" ht="10.199999999999999">
      <c r="B25" s="318">
        <v>16</v>
      </c>
      <c r="C25" s="319" t="s">
        <v>240</v>
      </c>
      <c r="D25" s="319" t="s">
        <v>194</v>
      </c>
      <c r="E25" s="418">
        <v>30028595</v>
      </c>
      <c r="F25" s="419">
        <v>18638047</v>
      </c>
      <c r="G25" s="420">
        <f t="shared" si="0"/>
        <v>62.06766250635436</v>
      </c>
      <c r="H25" s="419">
        <v>29961243</v>
      </c>
      <c r="I25" s="411">
        <f t="shared" si="1"/>
        <v>99.775707121828376</v>
      </c>
      <c r="J25" s="421">
        <v>32635423</v>
      </c>
      <c r="K25" s="419">
        <v>19174725</v>
      </c>
      <c r="L25" s="416">
        <f t="shared" si="2"/>
        <v>58.754332677103648</v>
      </c>
    </row>
    <row r="26" spans="2:12" ht="10.199999999999999">
      <c r="B26" s="318">
        <v>17</v>
      </c>
      <c r="C26" s="335" t="s">
        <v>241</v>
      </c>
      <c r="D26" s="335" t="s">
        <v>194</v>
      </c>
      <c r="E26" s="418">
        <v>107830340</v>
      </c>
      <c r="F26" s="419">
        <v>80917449</v>
      </c>
      <c r="G26" s="420">
        <f t="shared" si="0"/>
        <v>75.04144844577138</v>
      </c>
      <c r="H26" s="419">
        <v>107713158</v>
      </c>
      <c r="I26" s="411">
        <f t="shared" si="1"/>
        <v>99.891327431592998</v>
      </c>
      <c r="J26" s="421">
        <v>112773492</v>
      </c>
      <c r="K26" s="419">
        <v>79694371</v>
      </c>
      <c r="L26" s="416">
        <f t="shared" si="2"/>
        <v>70.667645017146413</v>
      </c>
    </row>
    <row r="27" spans="2:12" ht="10.199999999999999">
      <c r="B27" s="318">
        <v>18</v>
      </c>
      <c r="C27" s="319" t="s">
        <v>242</v>
      </c>
      <c r="D27" s="319" t="s">
        <v>194</v>
      </c>
      <c r="E27" s="418">
        <v>58549994</v>
      </c>
      <c r="F27" s="419">
        <v>29520911</v>
      </c>
      <c r="G27" s="420">
        <f t="shared" si="0"/>
        <v>50.420006874808564</v>
      </c>
      <c r="H27" s="419">
        <v>58312147</v>
      </c>
      <c r="I27" s="411">
        <f t="shared" si="1"/>
        <v>99.593771094152459</v>
      </c>
      <c r="J27" s="421">
        <v>62225399</v>
      </c>
      <c r="K27" s="419">
        <v>30718151</v>
      </c>
      <c r="L27" s="416">
        <f t="shared" si="2"/>
        <v>49.365936568763502</v>
      </c>
    </row>
    <row r="28" spans="2:12" ht="10.199999999999999">
      <c r="B28" s="318">
        <v>19</v>
      </c>
      <c r="C28" s="319" t="s">
        <v>243</v>
      </c>
      <c r="D28" s="417" t="s">
        <v>194</v>
      </c>
      <c r="E28" s="418">
        <v>260893975</v>
      </c>
      <c r="F28" s="419">
        <v>128804327</v>
      </c>
      <c r="G28" s="420">
        <f t="shared" si="0"/>
        <v>49.370372389780179</v>
      </c>
      <c r="H28" s="419">
        <v>259300341</v>
      </c>
      <c r="I28" s="411">
        <f t="shared" si="1"/>
        <v>99.389164123088705</v>
      </c>
      <c r="J28" s="421">
        <v>278295933</v>
      </c>
      <c r="K28" s="419">
        <v>138647836</v>
      </c>
      <c r="L28" s="416">
        <f t="shared" si="2"/>
        <v>49.820288246900105</v>
      </c>
    </row>
    <row r="29" spans="2:12" ht="20.399999999999999">
      <c r="B29" s="318">
        <v>20</v>
      </c>
      <c r="C29" s="319" t="s">
        <v>244</v>
      </c>
      <c r="D29" s="319" t="s">
        <v>194</v>
      </c>
      <c r="E29" s="418">
        <v>1006944</v>
      </c>
      <c r="F29" s="419">
        <v>550925</v>
      </c>
      <c r="G29" s="420">
        <f t="shared" si="0"/>
        <v>54.712575873136934</v>
      </c>
      <c r="H29" s="419">
        <v>991625</v>
      </c>
      <c r="I29" s="411">
        <f t="shared" si="1"/>
        <v>98.478664156100038</v>
      </c>
      <c r="J29" s="421">
        <v>1020712</v>
      </c>
      <c r="K29" s="419">
        <v>669309</v>
      </c>
      <c r="L29" s="416">
        <f t="shared" si="2"/>
        <v>65.572757055859043</v>
      </c>
    </row>
    <row r="30" spans="2:12" ht="20.399999999999999">
      <c r="B30" s="318">
        <v>21</v>
      </c>
      <c r="C30" s="319" t="s">
        <v>245</v>
      </c>
      <c r="D30" s="422" t="s">
        <v>194</v>
      </c>
      <c r="E30" s="408">
        <v>154152</v>
      </c>
      <c r="F30" s="409">
        <v>76412</v>
      </c>
      <c r="G30" s="415">
        <f t="shared" si="0"/>
        <v>49.569256318438946</v>
      </c>
      <c r="H30" s="409">
        <v>150230</v>
      </c>
      <c r="I30" s="411">
        <f t="shared" si="1"/>
        <v>97.455757953189064</v>
      </c>
      <c r="J30" s="412">
        <v>155964</v>
      </c>
      <c r="K30" s="409">
        <v>77208</v>
      </c>
      <c r="L30" s="416">
        <f t="shared" si="2"/>
        <v>49.503731630376244</v>
      </c>
    </row>
    <row r="31" spans="2:12" ht="10.199999999999999">
      <c r="B31" s="318">
        <v>22</v>
      </c>
      <c r="C31" s="319" t="s">
        <v>246</v>
      </c>
      <c r="D31" s="422" t="s">
        <v>194</v>
      </c>
      <c r="E31" s="408">
        <v>26570966</v>
      </c>
      <c r="F31" s="409">
        <v>13860156</v>
      </c>
      <c r="G31" s="415">
        <f t="shared" si="0"/>
        <v>52.162785500534682</v>
      </c>
      <c r="H31" s="409">
        <v>27185223</v>
      </c>
      <c r="I31" s="411">
        <f t="shared" si="1"/>
        <v>102.31176013698561</v>
      </c>
      <c r="J31" s="412">
        <v>27758903</v>
      </c>
      <c r="K31" s="409">
        <v>14650075</v>
      </c>
      <c r="L31" s="416">
        <f t="shared" si="2"/>
        <v>52.776130958777443</v>
      </c>
    </row>
    <row r="32" spans="2:12" ht="10.199999999999999">
      <c r="B32" s="318">
        <v>23</v>
      </c>
      <c r="C32" s="319" t="s">
        <v>247</v>
      </c>
      <c r="D32" s="422" t="s">
        <v>194</v>
      </c>
      <c r="E32" s="408">
        <v>52468184</v>
      </c>
      <c r="F32" s="409">
        <v>26168603</v>
      </c>
      <c r="G32" s="415">
        <f t="shared" si="0"/>
        <v>49.875183406385858</v>
      </c>
      <c r="H32" s="409">
        <v>55841848</v>
      </c>
      <c r="I32" s="411">
        <f t="shared" si="1"/>
        <v>106.42992332267494</v>
      </c>
      <c r="J32" s="412">
        <v>55483774</v>
      </c>
      <c r="K32" s="409">
        <v>27232299</v>
      </c>
      <c r="L32" s="416">
        <f t="shared" si="2"/>
        <v>49.081554906484911</v>
      </c>
    </row>
    <row r="33" spans="2:12" ht="20.399999999999999">
      <c r="B33" s="318">
        <v>24</v>
      </c>
      <c r="C33" s="319" t="s">
        <v>248</v>
      </c>
      <c r="D33" s="367" t="s">
        <v>194</v>
      </c>
      <c r="E33" s="408">
        <v>364386</v>
      </c>
      <c r="F33" s="409">
        <v>173899</v>
      </c>
      <c r="G33" s="415">
        <f t="shared" si="0"/>
        <v>47.723842299100404</v>
      </c>
      <c r="H33" s="409">
        <v>364082</v>
      </c>
      <c r="I33" s="411">
        <f t="shared" si="1"/>
        <v>99.916571986849107</v>
      </c>
      <c r="J33" s="412">
        <v>370557</v>
      </c>
      <c r="K33" s="409">
        <v>181730</v>
      </c>
      <c r="L33" s="416">
        <f t="shared" si="2"/>
        <v>49.042387540918128</v>
      </c>
    </row>
    <row r="34" spans="2:12" ht="20.399999999999999">
      <c r="B34" s="318">
        <v>25</v>
      </c>
      <c r="C34" s="319" t="s">
        <v>249</v>
      </c>
      <c r="D34" s="422" t="s">
        <v>194</v>
      </c>
      <c r="E34" s="408">
        <v>20558303</v>
      </c>
      <c r="F34" s="409">
        <v>10173035</v>
      </c>
      <c r="G34" s="415">
        <f t="shared" si="0"/>
        <v>49.483826559030675</v>
      </c>
      <c r="H34" s="409">
        <v>20849761</v>
      </c>
      <c r="I34" s="411">
        <f t="shared" si="1"/>
        <v>101.41771429285772</v>
      </c>
      <c r="J34" s="412">
        <v>21650239</v>
      </c>
      <c r="K34" s="409">
        <v>10754999</v>
      </c>
      <c r="L34" s="416">
        <f t="shared" si="2"/>
        <v>49.676121358290779</v>
      </c>
    </row>
    <row r="35" spans="2:12" ht="10.199999999999999">
      <c r="B35" s="318">
        <v>26</v>
      </c>
      <c r="C35" s="319" t="s">
        <v>250</v>
      </c>
      <c r="D35" s="422" t="s">
        <v>194</v>
      </c>
      <c r="E35" s="408">
        <v>846285</v>
      </c>
      <c r="F35" s="409">
        <v>212041</v>
      </c>
      <c r="G35" s="415">
        <f t="shared" si="0"/>
        <v>25.055507305458562</v>
      </c>
      <c r="H35" s="409">
        <v>585933</v>
      </c>
      <c r="I35" s="411">
        <f t="shared" si="1"/>
        <v>69.235895708892386</v>
      </c>
      <c r="J35" s="412">
        <v>812406</v>
      </c>
      <c r="K35" s="409">
        <v>277793</v>
      </c>
      <c r="L35" s="416">
        <f t="shared" si="2"/>
        <v>34.193863659303354</v>
      </c>
    </row>
    <row r="36" spans="2:12" ht="10.199999999999999">
      <c r="B36" s="318">
        <v>27</v>
      </c>
      <c r="C36" s="319" t="s">
        <v>251</v>
      </c>
      <c r="D36" s="422" t="s">
        <v>194</v>
      </c>
      <c r="E36" s="408">
        <v>1339530</v>
      </c>
      <c r="F36" s="409">
        <v>659704</v>
      </c>
      <c r="G36" s="415">
        <f t="shared" si="0"/>
        <v>49.24891566444947</v>
      </c>
      <c r="H36" s="409">
        <v>1339432</v>
      </c>
      <c r="I36" s="411">
        <f t="shared" si="1"/>
        <v>99.992684001104877</v>
      </c>
      <c r="J36" s="412">
        <v>1273788</v>
      </c>
      <c r="K36" s="409">
        <v>774090</v>
      </c>
      <c r="L36" s="416">
        <f t="shared" si="2"/>
        <v>60.77070909758924</v>
      </c>
    </row>
    <row r="37" spans="2:12" ht="10.199999999999999">
      <c r="B37" s="318">
        <v>28</v>
      </c>
      <c r="C37" s="319" t="s">
        <v>252</v>
      </c>
      <c r="D37" s="422" t="s">
        <v>194</v>
      </c>
      <c r="E37" s="408">
        <v>105475635</v>
      </c>
      <c r="F37" s="409">
        <v>52513204</v>
      </c>
      <c r="G37" s="415">
        <f t="shared" si="0"/>
        <v>49.787047027495973</v>
      </c>
      <c r="H37" s="409">
        <v>105475634</v>
      </c>
      <c r="I37" s="411">
        <f t="shared" si="1"/>
        <v>99.999999051913747</v>
      </c>
      <c r="J37" s="412">
        <v>113623525</v>
      </c>
      <c r="K37" s="409">
        <v>57337899</v>
      </c>
      <c r="L37" s="416">
        <f t="shared" si="2"/>
        <v>50.463052435664181</v>
      </c>
    </row>
    <row r="38" spans="2:12" ht="20.399999999999999">
      <c r="B38" s="318">
        <v>29</v>
      </c>
      <c r="C38" s="319" t="s">
        <v>253</v>
      </c>
      <c r="D38" s="422" t="s">
        <v>194</v>
      </c>
      <c r="E38" s="408">
        <v>16757697</v>
      </c>
      <c r="F38" s="409">
        <v>8068215</v>
      </c>
      <c r="G38" s="415">
        <f t="shared" si="0"/>
        <v>48.146323447667058</v>
      </c>
      <c r="H38" s="409">
        <v>16714370</v>
      </c>
      <c r="I38" s="411">
        <f t="shared" si="1"/>
        <v>99.741450152726827</v>
      </c>
      <c r="J38" s="412">
        <v>16997824</v>
      </c>
      <c r="K38" s="409">
        <v>7284386</v>
      </c>
      <c r="L38" s="416">
        <f t="shared" si="2"/>
        <v>42.8548148280627</v>
      </c>
    </row>
    <row r="39" spans="2:12" ht="20.399999999999999">
      <c r="B39" s="318">
        <v>30</v>
      </c>
      <c r="C39" s="319" t="s">
        <v>254</v>
      </c>
      <c r="D39" s="422" t="s">
        <v>194</v>
      </c>
      <c r="E39" s="408">
        <v>3312185</v>
      </c>
      <c r="F39" s="409">
        <v>1555111</v>
      </c>
      <c r="G39" s="415">
        <f t="shared" si="0"/>
        <v>46.951211964307547</v>
      </c>
      <c r="H39" s="409">
        <v>3279655</v>
      </c>
      <c r="I39" s="411">
        <f t="shared" si="1"/>
        <v>99.017868869039631</v>
      </c>
      <c r="J39" s="412">
        <v>3968611</v>
      </c>
      <c r="K39" s="409">
        <v>1393722</v>
      </c>
      <c r="L39" s="416">
        <f t="shared" si="2"/>
        <v>35.118634706198215</v>
      </c>
    </row>
    <row r="40" spans="2:12" ht="10.199999999999999">
      <c r="B40" s="318">
        <v>31</v>
      </c>
      <c r="C40" s="319" t="s">
        <v>255</v>
      </c>
      <c r="D40" s="422" t="s">
        <v>194</v>
      </c>
      <c r="E40" s="408">
        <v>4016714</v>
      </c>
      <c r="F40" s="409">
        <v>1884617</v>
      </c>
      <c r="G40" s="415">
        <f t="shared" si="0"/>
        <v>46.919372402416506</v>
      </c>
      <c r="H40" s="409">
        <v>3995980</v>
      </c>
      <c r="I40" s="411">
        <f t="shared" si="1"/>
        <v>99.483806912814799</v>
      </c>
      <c r="J40" s="412">
        <v>3854842</v>
      </c>
      <c r="K40" s="409">
        <v>1816608</v>
      </c>
      <c r="L40" s="416">
        <f t="shared" si="2"/>
        <v>47.12535559174669</v>
      </c>
    </row>
    <row r="41" spans="2:12" ht="20.399999999999999">
      <c r="B41" s="318">
        <v>32</v>
      </c>
      <c r="C41" s="319" t="s">
        <v>256</v>
      </c>
      <c r="D41" s="422" t="s">
        <v>194</v>
      </c>
      <c r="E41" s="408">
        <v>9538968</v>
      </c>
      <c r="F41" s="409">
        <v>4726339</v>
      </c>
      <c r="G41" s="415">
        <f t="shared" si="0"/>
        <v>49.547697402905641</v>
      </c>
      <c r="H41" s="409">
        <v>9468647.4357200004</v>
      </c>
      <c r="I41" s="411">
        <f t="shared" si="1"/>
        <v>99.26280742025763</v>
      </c>
      <c r="J41" s="412">
        <v>8764338</v>
      </c>
      <c r="K41" s="409">
        <v>4414819</v>
      </c>
      <c r="L41" s="416">
        <f t="shared" si="2"/>
        <v>50.372532414884041</v>
      </c>
    </row>
    <row r="42" spans="2:12" ht="10.199999999999999">
      <c r="B42" s="318">
        <v>33</v>
      </c>
      <c r="C42" s="319" t="s">
        <v>257</v>
      </c>
      <c r="D42" s="422" t="s">
        <v>194</v>
      </c>
      <c r="E42" s="408">
        <v>31757980</v>
      </c>
      <c r="F42" s="409">
        <v>13596983</v>
      </c>
      <c r="G42" s="415">
        <f t="shared" si="0"/>
        <v>42.814382400895774</v>
      </c>
      <c r="H42" s="409">
        <v>31226923</v>
      </c>
      <c r="I42" s="411">
        <f t="shared" si="1"/>
        <v>98.327799815983269</v>
      </c>
      <c r="J42" s="412">
        <v>33680386</v>
      </c>
      <c r="K42" s="409">
        <v>14505138</v>
      </c>
      <c r="L42" s="416">
        <f t="shared" si="2"/>
        <v>43.067018293673947</v>
      </c>
    </row>
    <row r="43" spans="2:12" ht="12.9" customHeight="1">
      <c r="B43" s="318">
        <v>34</v>
      </c>
      <c r="C43" s="319" t="s">
        <v>258</v>
      </c>
      <c r="D43" s="422" t="s">
        <v>194</v>
      </c>
      <c r="E43" s="408">
        <v>10271218</v>
      </c>
      <c r="F43" s="409">
        <v>4685886</v>
      </c>
      <c r="G43" s="415">
        <f t="shared" si="0"/>
        <v>45.621522199217267</v>
      </c>
      <c r="H43" s="409">
        <v>9880605</v>
      </c>
      <c r="I43" s="411">
        <f t="shared" si="1"/>
        <v>96.197013830297436</v>
      </c>
      <c r="J43" s="412">
        <v>8881462</v>
      </c>
      <c r="K43" s="409">
        <v>4282372</v>
      </c>
      <c r="L43" s="416">
        <f t="shared" si="2"/>
        <v>48.216971485100089</v>
      </c>
    </row>
    <row r="44" spans="2:12" ht="12.9" customHeight="1">
      <c r="B44" s="318">
        <v>35</v>
      </c>
      <c r="C44" s="319" t="s">
        <v>259</v>
      </c>
      <c r="D44" s="422" t="s">
        <v>194</v>
      </c>
      <c r="E44" s="408">
        <v>10562991</v>
      </c>
      <c r="F44" s="409">
        <v>5517057</v>
      </c>
      <c r="G44" s="415">
        <f t="shared" si="0"/>
        <v>52.230064382332621</v>
      </c>
      <c r="H44" s="409">
        <v>10472056</v>
      </c>
      <c r="I44" s="411">
        <f t="shared" si="1"/>
        <v>99.139116941404197</v>
      </c>
      <c r="J44" s="412">
        <v>9441144</v>
      </c>
      <c r="K44" s="409">
        <v>4391396</v>
      </c>
      <c r="L44" s="416">
        <f t="shared" si="2"/>
        <v>46.513388631716666</v>
      </c>
    </row>
    <row r="45" spans="2:12" ht="12.9" customHeight="1">
      <c r="B45" s="318">
        <v>36</v>
      </c>
      <c r="C45" s="319" t="s">
        <v>260</v>
      </c>
      <c r="D45" s="422" t="s">
        <v>194</v>
      </c>
      <c r="E45" s="408">
        <v>2529308</v>
      </c>
      <c r="F45" s="409">
        <v>1451109</v>
      </c>
      <c r="G45" s="415">
        <f t="shared" si="0"/>
        <v>57.371779158568273</v>
      </c>
      <c r="H45" s="409">
        <v>2484827</v>
      </c>
      <c r="I45" s="411">
        <f t="shared" si="1"/>
        <v>98.241376692755495</v>
      </c>
      <c r="J45" s="412">
        <v>2419545</v>
      </c>
      <c r="K45" s="409">
        <v>1625968</v>
      </c>
      <c r="L45" s="416">
        <f t="shared" si="2"/>
        <v>67.201395303662466</v>
      </c>
    </row>
    <row r="46" spans="2:12" ht="12.9" customHeight="1">
      <c r="B46" s="318">
        <v>37</v>
      </c>
      <c r="C46" s="319" t="s">
        <v>261</v>
      </c>
      <c r="D46" s="422" t="s">
        <v>194</v>
      </c>
      <c r="E46" s="408">
        <v>6089287</v>
      </c>
      <c r="F46" s="409">
        <v>3054813</v>
      </c>
      <c r="G46" s="415">
        <f t="shared" si="0"/>
        <v>50.16700641635056</v>
      </c>
      <c r="H46" s="409">
        <v>6065375</v>
      </c>
      <c r="I46" s="411">
        <f t="shared" si="1"/>
        <v>99.607310346843562</v>
      </c>
      <c r="J46" s="412">
        <v>6105744</v>
      </c>
      <c r="K46" s="409">
        <v>2933367</v>
      </c>
      <c r="L46" s="416">
        <f t="shared" si="2"/>
        <v>48.042744667971668</v>
      </c>
    </row>
    <row r="47" spans="2:12" ht="12.9" customHeight="1">
      <c r="B47" s="318">
        <v>38</v>
      </c>
      <c r="C47" s="319" t="s">
        <v>262</v>
      </c>
      <c r="D47" s="422" t="s">
        <v>194</v>
      </c>
      <c r="E47" s="408">
        <v>2460545</v>
      </c>
      <c r="F47" s="409">
        <v>931205</v>
      </c>
      <c r="G47" s="415">
        <f t="shared" si="0"/>
        <v>37.845477323113371</v>
      </c>
      <c r="H47" s="409">
        <v>2372252</v>
      </c>
      <c r="I47" s="411">
        <f t="shared" si="1"/>
        <v>96.411648638817823</v>
      </c>
      <c r="J47" s="412">
        <v>2380908</v>
      </c>
      <c r="K47" s="409">
        <v>1438866</v>
      </c>
      <c r="L47" s="416">
        <f t="shared" si="2"/>
        <v>60.433498480411671</v>
      </c>
    </row>
    <row r="48" spans="2:12" ht="12" customHeight="1">
      <c r="B48" s="318">
        <v>39</v>
      </c>
      <c r="C48" s="319" t="s">
        <v>263</v>
      </c>
      <c r="D48" s="422" t="s">
        <v>194</v>
      </c>
      <c r="E48" s="408">
        <v>10709519</v>
      </c>
      <c r="F48" s="409">
        <v>6793197</v>
      </c>
      <c r="G48" s="415">
        <f t="shared" si="0"/>
        <v>63.431392203515394</v>
      </c>
      <c r="H48" s="409">
        <v>10658445.67209</v>
      </c>
      <c r="I48" s="416">
        <f t="shared" si="1"/>
        <v>99.523103438072241</v>
      </c>
      <c r="J48" s="423">
        <v>9667644</v>
      </c>
      <c r="K48" s="409">
        <v>4745452</v>
      </c>
      <c r="L48" s="416">
        <f t="shared" si="2"/>
        <v>49.085920002846613</v>
      </c>
    </row>
    <row r="49" spans="2:12" ht="12.9" customHeight="1">
      <c r="B49" s="318">
        <v>40</v>
      </c>
      <c r="C49" s="319" t="s">
        <v>264</v>
      </c>
      <c r="D49" s="422" t="s">
        <v>194</v>
      </c>
      <c r="E49" s="408">
        <v>78282447</v>
      </c>
      <c r="F49" s="409">
        <v>39319384</v>
      </c>
      <c r="G49" s="415">
        <f t="shared" si="0"/>
        <v>50.227586779447506</v>
      </c>
      <c r="H49" s="409">
        <v>77959468</v>
      </c>
      <c r="I49" s="416">
        <f t="shared" si="1"/>
        <v>99.587418364681426</v>
      </c>
      <c r="J49" s="423">
        <v>86292328</v>
      </c>
      <c r="K49" s="409">
        <v>39922755</v>
      </c>
      <c r="L49" s="416">
        <f t="shared" si="2"/>
        <v>46.264547411445427</v>
      </c>
    </row>
    <row r="50" spans="2:12" ht="12.9" customHeight="1">
      <c r="B50" s="318">
        <v>41</v>
      </c>
      <c r="C50" s="319" t="s">
        <v>265</v>
      </c>
      <c r="D50" s="422"/>
      <c r="E50" s="408">
        <v>21375916</v>
      </c>
      <c r="F50" s="409">
        <v>9788578</v>
      </c>
      <c r="G50" s="415">
        <f t="shared" si="0"/>
        <v>45.792554574035563</v>
      </c>
      <c r="H50" s="409">
        <v>21331596</v>
      </c>
      <c r="I50" s="416">
        <f t="shared" si="1"/>
        <v>99.792663855902134</v>
      </c>
      <c r="J50" s="424">
        <v>23849579</v>
      </c>
      <c r="K50" s="409">
        <v>11117593</v>
      </c>
      <c r="L50" s="416">
        <f t="shared" si="2"/>
        <v>46.615468558166164</v>
      </c>
    </row>
    <row r="51" spans="2:12" ht="12.9" customHeight="1">
      <c r="B51" s="676" t="s">
        <v>36</v>
      </c>
      <c r="C51" s="677"/>
      <c r="D51" s="425"/>
      <c r="E51" s="426">
        <f t="shared" ref="E51:F51" si="3">SUM(E10:E50)</f>
        <v>1065041658</v>
      </c>
      <c r="F51" s="427">
        <f t="shared" si="3"/>
        <v>545707646</v>
      </c>
      <c r="G51" s="428">
        <f t="shared" si="0"/>
        <v>51.238150348481483</v>
      </c>
      <c r="H51" s="427">
        <f>SUM(H10:H50)</f>
        <v>1062048613.10781</v>
      </c>
      <c r="I51" s="429">
        <f t="shared" si="1"/>
        <v>99.718973913395033</v>
      </c>
      <c r="J51" s="430">
        <f>SUM(J10:J50)</f>
        <v>1119194391</v>
      </c>
      <c r="K51" s="427">
        <f>SUM(K10:K50)</f>
        <v>565638670</v>
      </c>
      <c r="L51" s="429">
        <f t="shared" si="2"/>
        <v>50.539805644898017</v>
      </c>
    </row>
    <row r="52" spans="2:12" ht="23.25" customHeight="1">
      <c r="B52" s="431"/>
      <c r="C52" s="432"/>
      <c r="D52" s="432"/>
      <c r="E52" s="433"/>
      <c r="F52" s="434"/>
      <c r="G52" s="435"/>
      <c r="H52" s="436"/>
      <c r="I52" s="435"/>
      <c r="J52" s="433"/>
      <c r="K52" s="433"/>
      <c r="L52" s="435"/>
    </row>
    <row r="53" spans="2:12" ht="22.5" customHeight="1">
      <c r="B53" s="437"/>
      <c r="D53" s="438"/>
      <c r="E53" s="439"/>
      <c r="F53" s="440"/>
      <c r="G53" s="441"/>
      <c r="H53" s="439"/>
      <c r="I53" s="441"/>
      <c r="J53" s="439"/>
      <c r="K53" s="439"/>
      <c r="L53" s="441"/>
    </row>
    <row r="54" spans="2:12" s="442" customFormat="1" ht="12.9" customHeight="1">
      <c r="B54" s="678" t="s">
        <v>266</v>
      </c>
      <c r="C54" s="678"/>
      <c r="D54" s="678"/>
      <c r="E54" s="678"/>
      <c r="F54" s="678"/>
      <c r="G54" s="678"/>
      <c r="H54" s="678"/>
      <c r="I54" s="678"/>
      <c r="J54" s="678"/>
      <c r="K54" s="678"/>
      <c r="L54" s="678"/>
    </row>
    <row r="55" spans="2:12" ht="14.25" customHeight="1">
      <c r="B55" s="669"/>
      <c r="C55" s="669"/>
      <c r="D55" s="368"/>
      <c r="E55" s="369"/>
      <c r="F55" s="370" t="s">
        <v>193</v>
      </c>
      <c r="G55" s="371"/>
      <c r="H55" s="369"/>
      <c r="I55" s="372"/>
      <c r="J55" s="373" t="s">
        <v>28</v>
      </c>
      <c r="K55" s="374"/>
      <c r="L55" s="375"/>
    </row>
    <row r="56" spans="2:12" ht="12.75" customHeight="1">
      <c r="B56" s="377"/>
      <c r="C56" s="377"/>
      <c r="D56" s="377"/>
      <c r="E56" s="378"/>
      <c r="F56" s="670" t="s">
        <v>195</v>
      </c>
      <c r="G56" s="671"/>
      <c r="H56" s="671"/>
      <c r="I56" s="672"/>
      <c r="J56" s="443"/>
      <c r="K56" s="679" t="s">
        <v>220</v>
      </c>
      <c r="L56" s="671"/>
    </row>
    <row r="57" spans="2:12" ht="11.1" customHeight="1">
      <c r="B57" s="377"/>
      <c r="C57" s="377"/>
      <c r="D57" s="377" t="s">
        <v>194</v>
      </c>
      <c r="E57" s="380"/>
      <c r="F57" s="381"/>
      <c r="G57" s="382" t="s">
        <v>221</v>
      </c>
      <c r="H57" s="383"/>
      <c r="I57" s="384" t="s">
        <v>221</v>
      </c>
      <c r="J57" s="385"/>
      <c r="K57" s="386"/>
      <c r="L57" s="387" t="s">
        <v>222</v>
      </c>
    </row>
    <row r="58" spans="2:12" ht="11.1" customHeight="1">
      <c r="B58" s="377"/>
      <c r="C58" s="377"/>
      <c r="D58" s="377" t="s">
        <v>194</v>
      </c>
      <c r="E58" s="388"/>
      <c r="F58" s="389"/>
      <c r="G58" s="390" t="s">
        <v>199</v>
      </c>
      <c r="H58" s="391"/>
      <c r="I58" s="390" t="s">
        <v>200</v>
      </c>
      <c r="J58" s="392"/>
      <c r="K58" s="393"/>
      <c r="L58" s="394" t="s">
        <v>201</v>
      </c>
    </row>
    <row r="59" spans="2:12" ht="11.1" customHeight="1">
      <c r="B59" s="377"/>
      <c r="C59" s="377"/>
      <c r="D59" s="377" t="s">
        <v>194</v>
      </c>
      <c r="E59" s="395"/>
      <c r="F59" s="396"/>
      <c r="G59" s="397" t="s">
        <v>202</v>
      </c>
      <c r="H59" s="398"/>
      <c r="I59" s="397" t="s">
        <v>202</v>
      </c>
      <c r="J59" s="392"/>
      <c r="K59" s="393"/>
      <c r="L59" s="399" t="s">
        <v>202</v>
      </c>
    </row>
    <row r="60" spans="2:12" ht="11.1" customHeight="1">
      <c r="B60" s="377"/>
      <c r="C60" s="377"/>
      <c r="D60" s="377" t="s">
        <v>194</v>
      </c>
      <c r="E60" s="395" t="s">
        <v>43</v>
      </c>
      <c r="F60" s="396" t="s">
        <v>221</v>
      </c>
      <c r="G60" s="397" t="s">
        <v>203</v>
      </c>
      <c r="H60" s="398" t="s">
        <v>221</v>
      </c>
      <c r="I60" s="397" t="s">
        <v>203</v>
      </c>
      <c r="J60" s="392" t="s">
        <v>43</v>
      </c>
      <c r="K60" s="393" t="s">
        <v>222</v>
      </c>
      <c r="L60" s="399" t="s">
        <v>203</v>
      </c>
    </row>
    <row r="61" spans="2:12" ht="11.1" customHeight="1">
      <c r="B61" s="675" t="s">
        <v>5</v>
      </c>
      <c r="C61" s="675"/>
      <c r="D61" s="400" t="s">
        <v>194</v>
      </c>
      <c r="E61" s="401" t="s">
        <v>50</v>
      </c>
      <c r="F61" s="402" t="s">
        <v>223</v>
      </c>
      <c r="G61" s="403" t="s">
        <v>50</v>
      </c>
      <c r="H61" s="404" t="s">
        <v>200</v>
      </c>
      <c r="I61" s="403" t="s">
        <v>50</v>
      </c>
      <c r="J61" s="405" t="s">
        <v>50</v>
      </c>
      <c r="K61" s="406" t="s">
        <v>224</v>
      </c>
      <c r="L61" s="407" t="s">
        <v>50</v>
      </c>
    </row>
    <row r="62" spans="2:12" s="367" customFormat="1" ht="12.9" customHeight="1">
      <c r="B62" s="681" t="s">
        <v>93</v>
      </c>
      <c r="C62" s="682"/>
      <c r="D62" s="335"/>
      <c r="E62" s="444"/>
      <c r="F62" s="445"/>
      <c r="G62" s="446"/>
      <c r="H62" s="444"/>
      <c r="I62" s="447"/>
      <c r="J62" s="448"/>
      <c r="K62" s="409"/>
      <c r="L62" s="447"/>
    </row>
    <row r="63" spans="2:12" s="367" customFormat="1" ht="24.9" customHeight="1">
      <c r="B63" s="683" t="s">
        <v>267</v>
      </c>
      <c r="C63" s="683"/>
      <c r="D63" s="449"/>
      <c r="E63" s="439">
        <f>SUM(E64:E75)</f>
        <v>984780029</v>
      </c>
      <c r="F63" s="450">
        <f>SUM(F64:F75)</f>
        <v>488509913</v>
      </c>
      <c r="G63" s="451">
        <f t="shared" si="0"/>
        <v>49.605993076043589</v>
      </c>
      <c r="H63" s="439">
        <f>SUM(H64:H75)</f>
        <v>984870316</v>
      </c>
      <c r="I63" s="452">
        <f t="shared" si="1"/>
        <v>100.00916824035228</v>
      </c>
      <c r="J63" s="453">
        <f>SUM(J64:J75)</f>
        <v>1036721948</v>
      </c>
      <c r="K63" s="450">
        <f>SUM(K64:K75)</f>
        <v>510175421</v>
      </c>
      <c r="L63" s="452">
        <f t="shared" ref="L63:L71" si="4">IF(ISERROR(K63/J63*100),0,K63/J63*100)</f>
        <v>49.210438920889906</v>
      </c>
    </row>
    <row r="64" spans="2:12" s="367" customFormat="1" ht="24" customHeight="1">
      <c r="B64" s="680" t="s">
        <v>95</v>
      </c>
      <c r="C64" s="680"/>
      <c r="D64" s="417"/>
      <c r="E64" s="444">
        <v>14091</v>
      </c>
      <c r="F64" s="409">
        <v>9443</v>
      </c>
      <c r="G64" s="411">
        <f t="shared" si="0"/>
        <v>67.014406358668651</v>
      </c>
      <c r="H64" s="444">
        <v>12385</v>
      </c>
      <c r="I64" s="455">
        <f t="shared" si="1"/>
        <v>87.892981335604276</v>
      </c>
      <c r="J64" s="423">
        <v>7709</v>
      </c>
      <c r="K64" s="409">
        <v>2886</v>
      </c>
      <c r="L64" s="455">
        <f t="shared" si="4"/>
        <v>37.436762225969645</v>
      </c>
    </row>
    <row r="65" spans="2:13" s="367" customFormat="1" ht="12.9" customHeight="1">
      <c r="B65" s="680" t="s">
        <v>268</v>
      </c>
      <c r="C65" s="680"/>
      <c r="D65" s="417"/>
      <c r="E65" s="444">
        <v>471709</v>
      </c>
      <c r="F65" s="409">
        <v>0</v>
      </c>
      <c r="G65" s="411">
        <f t="shared" si="0"/>
        <v>0</v>
      </c>
      <c r="H65" s="444">
        <v>542909</v>
      </c>
      <c r="I65" s="455">
        <f t="shared" si="1"/>
        <v>115.09405162928839</v>
      </c>
      <c r="J65" s="423">
        <v>713722</v>
      </c>
      <c r="K65" s="409">
        <v>0</v>
      </c>
      <c r="L65" s="455">
        <f t="shared" si="4"/>
        <v>0</v>
      </c>
    </row>
    <row r="66" spans="2:13" s="367" customFormat="1" ht="10.199999999999999">
      <c r="B66" s="680" t="s">
        <v>97</v>
      </c>
      <c r="C66" s="680"/>
      <c r="D66" s="417"/>
      <c r="E66" s="444">
        <v>356140933</v>
      </c>
      <c r="F66" s="409">
        <v>172545238</v>
      </c>
      <c r="G66" s="411">
        <f t="shared" si="0"/>
        <v>48.448583695938147</v>
      </c>
      <c r="H66" s="444">
        <v>356109897</v>
      </c>
      <c r="I66" s="455">
        <f t="shared" si="1"/>
        <v>99.991285472372255</v>
      </c>
      <c r="J66" s="423">
        <v>388854277</v>
      </c>
      <c r="K66" s="409">
        <v>190269795</v>
      </c>
      <c r="L66" s="455">
        <f t="shared" si="4"/>
        <v>48.930873659903199</v>
      </c>
    </row>
    <row r="67" spans="2:13" s="367" customFormat="1" ht="24.9" customHeight="1">
      <c r="B67" s="680" t="s">
        <v>98</v>
      </c>
      <c r="C67" s="680"/>
      <c r="D67" s="417"/>
      <c r="E67" s="444">
        <v>585085919</v>
      </c>
      <c r="F67" s="409">
        <v>297239928</v>
      </c>
      <c r="G67" s="411">
        <f t="shared" si="0"/>
        <v>50.802782693527782</v>
      </c>
      <c r="H67" s="444">
        <v>585085919</v>
      </c>
      <c r="I67" s="455">
        <f t="shared" si="1"/>
        <v>100</v>
      </c>
      <c r="J67" s="423">
        <v>600475640</v>
      </c>
      <c r="K67" s="409">
        <v>300237816</v>
      </c>
      <c r="L67" s="455">
        <f t="shared" si="4"/>
        <v>49.999999333861403</v>
      </c>
    </row>
    <row r="68" spans="2:13" s="367" customFormat="1" ht="28.5" customHeight="1">
      <c r="B68" s="680" t="s">
        <v>99</v>
      </c>
      <c r="C68" s="680"/>
      <c r="D68" s="417"/>
      <c r="E68" s="444">
        <v>15433498</v>
      </c>
      <c r="F68" s="409">
        <v>5144499</v>
      </c>
      <c r="G68" s="411">
        <f t="shared" si="0"/>
        <v>33.33333117352916</v>
      </c>
      <c r="H68" s="444">
        <v>15433498</v>
      </c>
      <c r="I68" s="455">
        <f>IF(ISERROR(H68/E68*100),0,H68/E68*100)</f>
        <v>100</v>
      </c>
      <c r="J68" s="423">
        <v>16126608</v>
      </c>
      <c r="K68" s="409">
        <v>5375535</v>
      </c>
      <c r="L68" s="455">
        <f t="shared" si="4"/>
        <v>33.333327132401308</v>
      </c>
    </row>
    <row r="69" spans="2:13" s="367" customFormat="1" ht="25.5" customHeight="1">
      <c r="B69" s="680" t="s">
        <v>100</v>
      </c>
      <c r="C69" s="680"/>
      <c r="D69" s="417"/>
      <c r="E69" s="444">
        <v>645854</v>
      </c>
      <c r="F69" s="409">
        <v>317191</v>
      </c>
      <c r="G69" s="411">
        <f t="shared" si="0"/>
        <v>49.111873581335722</v>
      </c>
      <c r="H69" s="444">
        <v>1093075</v>
      </c>
      <c r="I69" s="455">
        <f>IF(ISERROR(H69/E69*100),0,H69/E69*100)</f>
        <v>169.24490674362937</v>
      </c>
      <c r="J69" s="423">
        <v>2080165</v>
      </c>
      <c r="K69" s="409">
        <v>666165</v>
      </c>
      <c r="L69" s="455">
        <f t="shared" si="4"/>
        <v>32.024623046729467</v>
      </c>
    </row>
    <row r="70" spans="2:13" s="367" customFormat="1" ht="24" customHeight="1">
      <c r="B70" s="680" t="s">
        <v>101</v>
      </c>
      <c r="C70" s="680"/>
      <c r="D70" s="417"/>
      <c r="E70" s="444">
        <v>123052</v>
      </c>
      <c r="F70" s="409">
        <v>123052</v>
      </c>
      <c r="G70" s="411">
        <f t="shared" si="0"/>
        <v>100</v>
      </c>
      <c r="H70" s="444">
        <v>123052</v>
      </c>
      <c r="I70" s="455">
        <f t="shared" si="1"/>
        <v>100</v>
      </c>
      <c r="J70" s="423">
        <v>128578</v>
      </c>
      <c r="K70" s="409">
        <v>128578</v>
      </c>
      <c r="L70" s="455">
        <f t="shared" si="4"/>
        <v>100</v>
      </c>
    </row>
    <row r="71" spans="2:13" s="367" customFormat="1" ht="39" customHeight="1">
      <c r="B71" s="680" t="s">
        <v>269</v>
      </c>
      <c r="C71" s="680"/>
      <c r="D71" s="417"/>
      <c r="E71" s="444">
        <v>502000</v>
      </c>
      <c r="F71" s="409">
        <v>502003</v>
      </c>
      <c r="G71" s="411">
        <f t="shared" si="0"/>
        <v>100.00059760956175</v>
      </c>
      <c r="H71" s="444">
        <v>499863</v>
      </c>
      <c r="I71" s="455">
        <f t="shared" si="1"/>
        <v>99.574302788844619</v>
      </c>
      <c r="J71" s="423">
        <v>0</v>
      </c>
      <c r="K71" s="409">
        <v>0</v>
      </c>
      <c r="L71" s="455">
        <f t="shared" si="4"/>
        <v>0</v>
      </c>
    </row>
    <row r="72" spans="2:13" s="367" customFormat="1" ht="28.5" customHeight="1">
      <c r="B72" s="680" t="s">
        <v>102</v>
      </c>
      <c r="C72" s="680"/>
      <c r="D72" s="417"/>
      <c r="E72" s="444">
        <v>22712959</v>
      </c>
      <c r="F72" s="409">
        <v>10947497</v>
      </c>
      <c r="G72" s="411">
        <f>IF(ISERROR(F72/E72*100),0,F72/E72*100)</f>
        <v>48.199342938980344</v>
      </c>
      <c r="H72" s="444">
        <v>22424463</v>
      </c>
      <c r="I72" s="455">
        <f>IF(ISERROR(H72/E72*100),0,H72/E72*100)</f>
        <v>98.729817634065213</v>
      </c>
      <c r="J72" s="423">
        <v>24493292</v>
      </c>
      <c r="K72" s="409">
        <v>11728301</v>
      </c>
      <c r="L72" s="455">
        <f>IF(ISERROR(K72/J72*100),0,K72/J72*100)</f>
        <v>47.883726695456048</v>
      </c>
    </row>
    <row r="73" spans="2:13" s="367" customFormat="1" ht="26.25" customHeight="1">
      <c r="B73" s="680" t="s">
        <v>270</v>
      </c>
      <c r="C73" s="680"/>
      <c r="D73" s="417"/>
      <c r="E73" s="444">
        <v>2398746</v>
      </c>
      <c r="F73" s="409">
        <v>1108389</v>
      </c>
      <c r="G73" s="411">
        <f>IF(ISERROR(F73/E73*100),0,F73/E73*100)</f>
        <v>46.207018166992256</v>
      </c>
      <c r="H73" s="444">
        <v>2318925</v>
      </c>
      <c r="I73" s="455">
        <f>IF(ISERROR(H73/E73*100),0,H73/E73*100)</f>
        <v>96.672386321853168</v>
      </c>
      <c r="J73" s="423">
        <v>2495615</v>
      </c>
      <c r="K73" s="409">
        <v>1143716</v>
      </c>
      <c r="L73" s="455">
        <f>IF(ISERROR(K73/J73*100),0,K73/J73*100)</f>
        <v>45.829024108285935</v>
      </c>
    </row>
    <row r="74" spans="2:13" s="367" customFormat="1" ht="27" customHeight="1">
      <c r="B74" s="680" t="s">
        <v>271</v>
      </c>
      <c r="C74" s="680"/>
      <c r="D74" s="417"/>
      <c r="E74" s="444">
        <v>1238704</v>
      </c>
      <c r="F74" s="409">
        <v>572673</v>
      </c>
      <c r="G74" s="411">
        <f>IF(ISERROR(F74/E74*100),0,F74/E74*100)</f>
        <v>46.231625957452302</v>
      </c>
      <c r="H74" s="444">
        <v>1218754</v>
      </c>
      <c r="I74" s="455">
        <f>IF(ISERROR(H74/E74*100),0,H74/E74*100)</f>
        <v>98.389445743292995</v>
      </c>
      <c r="J74" s="423">
        <v>1333214</v>
      </c>
      <c r="K74" s="409">
        <v>622629</v>
      </c>
      <c r="L74" s="455">
        <f>IF(ISERROR(K74/J74*100),0,K74/J74*100)</f>
        <v>46.701354771252028</v>
      </c>
    </row>
    <row r="75" spans="2:13" s="367" customFormat="1" ht="27.75" customHeight="1">
      <c r="B75" s="686" t="s">
        <v>105</v>
      </c>
      <c r="C75" s="686"/>
      <c r="D75" s="456"/>
      <c r="E75" s="444">
        <v>12564</v>
      </c>
      <c r="F75" s="409">
        <v>0</v>
      </c>
      <c r="G75" s="411">
        <f>IF(ISERROR(F75/E75*100),0,F75/E75*100)</f>
        <v>0</v>
      </c>
      <c r="H75" s="444">
        <v>7576</v>
      </c>
      <c r="I75" s="455">
        <f>IF(ISERROR(H75/E75*100),0,H75/E75*100)</f>
        <v>60.299267749124482</v>
      </c>
      <c r="J75" s="423">
        <v>13128</v>
      </c>
      <c r="K75" s="409">
        <v>0</v>
      </c>
      <c r="L75" s="455">
        <f>IF(ISERROR(K75/J75*100),0,K75/J75*100)</f>
        <v>0</v>
      </c>
    </row>
    <row r="76" spans="2:13" s="367" customFormat="1" ht="6" hidden="1" customHeight="1">
      <c r="B76" s="457"/>
      <c r="C76" s="454"/>
      <c r="D76" s="454"/>
      <c r="E76" s="444"/>
      <c r="F76" s="409"/>
      <c r="G76" s="411"/>
      <c r="H76" s="444"/>
      <c r="I76" s="447"/>
      <c r="J76" s="423"/>
      <c r="K76" s="409"/>
      <c r="L76" s="447"/>
    </row>
    <row r="77" spans="2:13" s="367" customFormat="1" ht="12.9" customHeight="1">
      <c r="B77" s="676" t="s">
        <v>34</v>
      </c>
      <c r="C77" s="676"/>
      <c r="D77" s="458"/>
      <c r="E77" s="459">
        <f>SUM(E51+E63)</f>
        <v>2049821687</v>
      </c>
      <c r="F77" s="427">
        <f>SUM(F51+F63)</f>
        <v>1034217559</v>
      </c>
      <c r="G77" s="460">
        <f t="shared" si="0"/>
        <v>50.454025613985031</v>
      </c>
      <c r="H77" s="459">
        <f>SUM(H51+H63)</f>
        <v>2046918929.10781</v>
      </c>
      <c r="I77" s="429">
        <f t="shared" si="1"/>
        <v>99.858389736502488</v>
      </c>
      <c r="J77" s="430">
        <f>SUM(J51+J63)</f>
        <v>2155916339</v>
      </c>
      <c r="K77" s="427">
        <f>SUM(K51+K63)</f>
        <v>1075814091</v>
      </c>
      <c r="L77" s="429">
        <f>IF(ISERROR(K77/J77*100),0,K77/J77*100)</f>
        <v>49.900549086195319</v>
      </c>
    </row>
    <row r="78" spans="2:13" s="367" customFormat="1" ht="12.9" customHeight="1">
      <c r="B78" s="687" t="s">
        <v>112</v>
      </c>
      <c r="C78" s="687"/>
      <c r="D78" s="462"/>
      <c r="E78" s="463"/>
      <c r="F78" s="409"/>
      <c r="G78" s="411"/>
      <c r="H78" s="444"/>
      <c r="I78" s="444"/>
      <c r="J78" s="423"/>
      <c r="K78" s="409"/>
      <c r="L78" s="416"/>
      <c r="M78" s="461"/>
    </row>
    <row r="79" spans="2:13" s="367" customFormat="1" ht="12.9" customHeight="1">
      <c r="B79" s="685" t="s">
        <v>113</v>
      </c>
      <c r="C79" s="685"/>
      <c r="D79" s="465"/>
      <c r="E79" s="466"/>
      <c r="F79" s="467"/>
      <c r="G79" s="468"/>
      <c r="H79" s="466"/>
      <c r="I79" s="469"/>
      <c r="J79" s="470"/>
      <c r="K79" s="467"/>
      <c r="M79" s="464"/>
    </row>
    <row r="80" spans="2:13" s="367" customFormat="1" ht="12.9" customHeight="1">
      <c r="B80" s="684" t="s">
        <v>114</v>
      </c>
      <c r="C80" s="684"/>
      <c r="D80" s="465"/>
      <c r="E80" s="471">
        <v>190795473</v>
      </c>
      <c r="F80" s="472">
        <v>96200098</v>
      </c>
      <c r="G80" s="473">
        <f t="shared" ref="G80:G103" si="5">IF(ISERROR(F80/E80*100),0,F80/E80*100)</f>
        <v>50.420534872963152</v>
      </c>
      <c r="H80" s="471">
        <v>194812024</v>
      </c>
      <c r="I80" s="474">
        <f t="shared" ref="I80:I103" si="6">IF(ISERROR(H80/E80*100),0,H80/E80*100)</f>
        <v>102.10516053491479</v>
      </c>
      <c r="J80" s="475">
        <v>205664631</v>
      </c>
      <c r="K80" s="472">
        <v>102065384</v>
      </c>
      <c r="L80" s="455">
        <f>IF(ISERROR(K80/J80*100),0,K80/J80*100)</f>
        <v>49.627096065924917</v>
      </c>
    </row>
    <row r="81" spans="2:38" s="367" customFormat="1" ht="12.9" customHeight="1">
      <c r="B81" s="684" t="s">
        <v>115</v>
      </c>
      <c r="C81" s="684"/>
      <c r="D81" s="465"/>
      <c r="E81" s="471">
        <v>79678098</v>
      </c>
      <c r="F81" s="472">
        <v>36939720</v>
      </c>
      <c r="G81" s="473">
        <f t="shared" si="5"/>
        <v>46.36119702556153</v>
      </c>
      <c r="H81" s="471">
        <v>76704042.435719997</v>
      </c>
      <c r="I81" s="474">
        <f t="shared" si="6"/>
        <v>96.267411448149772</v>
      </c>
      <c r="J81" s="475">
        <v>84072102</v>
      </c>
      <c r="K81" s="472">
        <v>39013286</v>
      </c>
      <c r="L81" s="455">
        <f t="shared" ref="L81:L82" si="7">IF(ISERROR(K81/J81*100),0,K81/J81*100)</f>
        <v>46.404556412780067</v>
      </c>
    </row>
    <row r="82" spans="2:38" s="367" customFormat="1" ht="12.9" customHeight="1">
      <c r="B82" s="684" t="s">
        <v>116</v>
      </c>
      <c r="C82" s="684"/>
      <c r="D82" s="465"/>
      <c r="E82" s="471">
        <v>356376027</v>
      </c>
      <c r="F82" s="472">
        <v>172661258</v>
      </c>
      <c r="G82" s="473">
        <f t="shared" si="5"/>
        <v>48.449178653647209</v>
      </c>
      <c r="H82" s="471">
        <v>356405849</v>
      </c>
      <c r="I82" s="474">
        <f t="shared" si="6"/>
        <v>100.00836812741053</v>
      </c>
      <c r="J82" s="475">
        <v>389130987</v>
      </c>
      <c r="K82" s="472">
        <v>190435299</v>
      </c>
      <c r="L82" s="455">
        <f t="shared" si="7"/>
        <v>48.938610740860895</v>
      </c>
    </row>
    <row r="83" spans="2:38" s="367" customFormat="1" ht="12.9" customHeight="1">
      <c r="B83" s="688" t="s">
        <v>117</v>
      </c>
      <c r="C83" s="688"/>
      <c r="D83" s="476"/>
      <c r="E83" s="477">
        <f>SUM(E80:E82)</f>
        <v>626849598</v>
      </c>
      <c r="F83" s="478">
        <f>SUM(F80:F82)</f>
        <v>305801076</v>
      </c>
      <c r="G83" s="479">
        <f t="shared" si="5"/>
        <v>48.783803479443243</v>
      </c>
      <c r="H83" s="477">
        <f>SUM(H80:H82)</f>
        <v>627921915.43571997</v>
      </c>
      <c r="I83" s="480">
        <f t="shared" si="6"/>
        <v>100.17106454867981</v>
      </c>
      <c r="J83" s="481">
        <f>SUM(J80:J82)</f>
        <v>678867720</v>
      </c>
      <c r="K83" s="478">
        <f>SUM(K80:K82)</f>
        <v>331513969</v>
      </c>
      <c r="L83" s="482">
        <f>IF(ISERROR(K83/J83*100),0,K83/J83*100)</f>
        <v>48.833367566806686</v>
      </c>
    </row>
    <row r="84" spans="2:38" s="367" customFormat="1" ht="12.9" customHeight="1">
      <c r="B84" s="685" t="s">
        <v>118</v>
      </c>
      <c r="C84" s="685"/>
      <c r="D84" s="465"/>
      <c r="E84" s="483"/>
      <c r="F84" s="472"/>
      <c r="G84" s="484"/>
      <c r="H84" s="471"/>
      <c r="I84" s="485"/>
      <c r="J84" s="475"/>
      <c r="K84" s="486"/>
      <c r="L84" s="455"/>
    </row>
    <row r="85" spans="2:38" s="367" customFormat="1" ht="12.9" customHeight="1">
      <c r="B85" s="684" t="s">
        <v>119</v>
      </c>
      <c r="C85" s="684"/>
      <c r="D85" s="465"/>
      <c r="E85" s="471">
        <v>867247234</v>
      </c>
      <c r="F85" s="472">
        <v>425425289</v>
      </c>
      <c r="G85" s="473">
        <f t="shared" ref="G85:G91" si="8">IF(ISERROR(F85/E85*100),0,F85/E85*100)</f>
        <v>49.054672338107451</v>
      </c>
      <c r="H85" s="471">
        <v>864285107</v>
      </c>
      <c r="I85" s="474">
        <f t="shared" ref="I85:I91" si="9">IF(ISERROR(H85/E85*100),0,H85/E85*100)</f>
        <v>99.658444918141996</v>
      </c>
      <c r="J85" s="475">
        <v>901285167</v>
      </c>
      <c r="K85" s="472">
        <v>434368722</v>
      </c>
      <c r="L85" s="455">
        <f t="shared" ref="L85:L92" si="10">IF(ISERROR(K85/J85*100),0,K85/J85*100)</f>
        <v>48.194371537904161</v>
      </c>
      <c r="AL85" s="487">
        <v>0</v>
      </c>
    </row>
    <row r="86" spans="2:38" s="367" customFormat="1" ht="24.9" customHeight="1">
      <c r="B86" s="684" t="s">
        <v>272</v>
      </c>
      <c r="C86" s="684"/>
      <c r="D86" s="465"/>
      <c r="E86" s="471">
        <v>169967000</v>
      </c>
      <c r="F86" s="472">
        <v>100038999.5</v>
      </c>
      <c r="G86" s="473">
        <f t="shared" si="8"/>
        <v>58.857895650332125</v>
      </c>
      <c r="H86" s="471">
        <v>169248717</v>
      </c>
      <c r="I86" s="474">
        <f t="shared" si="9"/>
        <v>99.577398553836929</v>
      </c>
      <c r="J86" s="475">
        <v>171674325</v>
      </c>
      <c r="K86" s="472">
        <v>98810209</v>
      </c>
      <c r="L86" s="455">
        <f t="shared" si="10"/>
        <v>57.556777345709676</v>
      </c>
      <c r="AL86" s="487">
        <v>-77478.000000007451</v>
      </c>
    </row>
    <row r="87" spans="2:38" s="367" customFormat="1" ht="12.9" customHeight="1">
      <c r="B87" s="684" t="s">
        <v>121</v>
      </c>
      <c r="C87" s="684"/>
      <c r="D87" s="465"/>
      <c r="E87" s="471">
        <v>49381244</v>
      </c>
      <c r="F87" s="472">
        <v>39028628</v>
      </c>
      <c r="G87" s="473">
        <f t="shared" si="8"/>
        <v>79.035327664082331</v>
      </c>
      <c r="H87" s="471">
        <v>49722078</v>
      </c>
      <c r="I87" s="474">
        <f t="shared" si="9"/>
        <v>100.69020942445273</v>
      </c>
      <c r="J87" s="475">
        <v>52303895</v>
      </c>
      <c r="K87" s="472">
        <v>38206853</v>
      </c>
      <c r="L87" s="455">
        <f t="shared" si="10"/>
        <v>73.047816037409831</v>
      </c>
      <c r="AL87" s="487">
        <v>0</v>
      </c>
    </row>
    <row r="88" spans="2:38" s="367" customFormat="1" ht="24.9" customHeight="1">
      <c r="B88" s="684" t="s">
        <v>122</v>
      </c>
      <c r="C88" s="684"/>
      <c r="D88" s="465"/>
      <c r="E88" s="471">
        <v>3288441</v>
      </c>
      <c r="F88" s="472">
        <v>695880</v>
      </c>
      <c r="G88" s="473">
        <f t="shared" si="8"/>
        <v>21.161395323802374</v>
      </c>
      <c r="H88" s="471">
        <v>2973473</v>
      </c>
      <c r="I88" s="474">
        <f t="shared" si="9"/>
        <v>90.421965910290012</v>
      </c>
      <c r="J88" s="475">
        <v>3155920</v>
      </c>
      <c r="K88" s="472">
        <v>692456</v>
      </c>
      <c r="L88" s="455">
        <f t="shared" si="10"/>
        <v>21.941494080965295</v>
      </c>
      <c r="AL88" s="487">
        <v>-77478.000000007451</v>
      </c>
    </row>
    <row r="89" spans="2:38" s="367" customFormat="1" ht="14.25" customHeight="1">
      <c r="B89" s="684" t="s">
        <v>123</v>
      </c>
      <c r="C89" s="684"/>
      <c r="D89" s="465"/>
      <c r="E89" s="471">
        <v>42259020</v>
      </c>
      <c r="F89" s="472">
        <v>21464453</v>
      </c>
      <c r="G89" s="473">
        <f t="shared" si="8"/>
        <v>50.792595284982944</v>
      </c>
      <c r="H89" s="471">
        <v>42090989</v>
      </c>
      <c r="I89" s="474">
        <f t="shared" si="9"/>
        <v>99.602378379810986</v>
      </c>
      <c r="J89" s="475">
        <v>37762753</v>
      </c>
      <c r="K89" s="472">
        <v>19153517</v>
      </c>
      <c r="L89" s="455">
        <f t="shared" si="10"/>
        <v>50.720658528259307</v>
      </c>
      <c r="AL89" s="487"/>
    </row>
    <row r="90" spans="2:38" s="367" customFormat="1" ht="12.9" customHeight="1">
      <c r="B90" s="684" t="s">
        <v>124</v>
      </c>
      <c r="C90" s="684"/>
      <c r="D90" s="465"/>
      <c r="E90" s="471">
        <v>3520528</v>
      </c>
      <c r="F90" s="472">
        <v>1464922</v>
      </c>
      <c r="G90" s="473">
        <f t="shared" si="8"/>
        <v>41.610860643630723</v>
      </c>
      <c r="H90" s="471">
        <v>3489927</v>
      </c>
      <c r="I90" s="474">
        <f t="shared" si="9"/>
        <v>99.130783791522177</v>
      </c>
      <c r="J90" s="475">
        <v>3078625</v>
      </c>
      <c r="K90" s="472">
        <v>1384725</v>
      </c>
      <c r="L90" s="455">
        <f t="shared" si="10"/>
        <v>44.978683665597465</v>
      </c>
      <c r="AL90" s="487">
        <v>0</v>
      </c>
    </row>
    <row r="91" spans="2:38" s="367" customFormat="1" ht="12.9" customHeight="1">
      <c r="B91" s="684" t="s">
        <v>125</v>
      </c>
      <c r="C91" s="684"/>
      <c r="D91" s="465"/>
      <c r="E91" s="471">
        <v>267505758</v>
      </c>
      <c r="F91" s="472">
        <v>132516639</v>
      </c>
      <c r="G91" s="473">
        <f t="shared" si="8"/>
        <v>49.537864153189552</v>
      </c>
      <c r="H91" s="471">
        <v>266731474.67208999</v>
      </c>
      <c r="I91" s="474">
        <f t="shared" si="9"/>
        <v>99.710554519013385</v>
      </c>
      <c r="J91" s="475">
        <v>283364302</v>
      </c>
      <c r="K91" s="472">
        <v>142538274</v>
      </c>
      <c r="L91" s="455">
        <f t="shared" si="10"/>
        <v>50.302128035873764</v>
      </c>
      <c r="AL91" s="487">
        <v>0</v>
      </c>
    </row>
    <row r="92" spans="2:38" s="367" customFormat="1" ht="12.9" customHeight="1">
      <c r="B92" s="689" t="s">
        <v>126</v>
      </c>
      <c r="C92" s="690"/>
      <c r="D92" s="476"/>
      <c r="E92" s="477">
        <f>SUM(E85:E91)</f>
        <v>1403169225</v>
      </c>
      <c r="F92" s="478">
        <f>SUM(F85:F91)</f>
        <v>720634810.5</v>
      </c>
      <c r="G92" s="479">
        <f t="shared" si="5"/>
        <v>51.357655061170547</v>
      </c>
      <c r="H92" s="477">
        <f>SUM(H85:H91)</f>
        <v>1398541765.6720901</v>
      </c>
      <c r="I92" s="480">
        <f t="shared" si="6"/>
        <v>99.67021373862373</v>
      </c>
      <c r="J92" s="481">
        <f>SUM(J85:J91)</f>
        <v>1452624987</v>
      </c>
      <c r="K92" s="478">
        <f>SUM(K85:K91)</f>
        <v>735154756</v>
      </c>
      <c r="L92" s="482">
        <f t="shared" si="10"/>
        <v>50.608709238732096</v>
      </c>
      <c r="AL92" s="487">
        <v>0</v>
      </c>
    </row>
    <row r="93" spans="2:38" s="367" customFormat="1" ht="12.9" customHeight="1">
      <c r="B93" s="691" t="s">
        <v>127</v>
      </c>
      <c r="C93" s="692"/>
      <c r="D93" s="465"/>
      <c r="E93" s="471"/>
      <c r="F93" s="472"/>
      <c r="G93" s="473"/>
      <c r="H93" s="471"/>
      <c r="I93" s="474"/>
      <c r="J93" s="475"/>
      <c r="K93" s="472"/>
      <c r="L93" s="455"/>
      <c r="AL93" s="487">
        <v>0</v>
      </c>
    </row>
    <row r="94" spans="2:38" s="367" customFormat="1" ht="12.9" customHeight="1">
      <c r="B94" s="684" t="s">
        <v>128</v>
      </c>
      <c r="C94" s="684"/>
      <c r="D94" s="465"/>
      <c r="E94" s="471">
        <v>11463956</v>
      </c>
      <c r="F94" s="472">
        <v>4288982.5</v>
      </c>
      <c r="G94" s="473">
        <f t="shared" ref="G94:G100" si="11">IF(ISERROR(F94/E94*100),0,F94/E94*100)</f>
        <v>37.412761353934016</v>
      </c>
      <c r="H94" s="471">
        <v>11476292.6</v>
      </c>
      <c r="I94" s="474">
        <f t="shared" ref="I94:I100" si="12">IF(ISERROR(H94/E94*100),0,H94/E94*100)</f>
        <v>100.10761206689907</v>
      </c>
      <c r="J94" s="475">
        <v>11156190</v>
      </c>
      <c r="K94" s="472">
        <v>4991325</v>
      </c>
      <c r="L94" s="455">
        <f t="shared" ref="L94:L103" si="13">IF(ISERROR(K94/J94*100),0,K94/J94*100)</f>
        <v>44.740408687912272</v>
      </c>
      <c r="AL94" s="487">
        <v>0</v>
      </c>
    </row>
    <row r="95" spans="2:38" s="367" customFormat="1" ht="12.9" customHeight="1">
      <c r="B95" s="684" t="s">
        <v>129</v>
      </c>
      <c r="C95" s="684"/>
      <c r="D95" s="465"/>
      <c r="E95" s="471">
        <v>5083565</v>
      </c>
      <c r="F95" s="472">
        <v>1534250</v>
      </c>
      <c r="G95" s="473">
        <f t="shared" si="11"/>
        <v>30.180591769752134</v>
      </c>
      <c r="H95" s="471">
        <v>4841730</v>
      </c>
      <c r="I95" s="474">
        <f t="shared" si="12"/>
        <v>95.24280696715789</v>
      </c>
      <c r="J95" s="475">
        <v>4328286</v>
      </c>
      <c r="K95" s="472">
        <v>1906652</v>
      </c>
      <c r="L95" s="455">
        <f t="shared" si="13"/>
        <v>44.050970753781058</v>
      </c>
      <c r="AL95" s="487">
        <v>0</v>
      </c>
    </row>
    <row r="96" spans="2:38" s="367" customFormat="1" ht="12.9" customHeight="1">
      <c r="B96" s="684" t="s">
        <v>130</v>
      </c>
      <c r="C96" s="684"/>
      <c r="D96" s="465"/>
      <c r="E96" s="471">
        <v>108028</v>
      </c>
      <c r="F96" s="472">
        <v>2346</v>
      </c>
      <c r="G96" s="473">
        <f t="shared" si="11"/>
        <v>2.1716591994668049</v>
      </c>
      <c r="H96" s="471">
        <v>64215</v>
      </c>
      <c r="I96" s="474">
        <f t="shared" si="12"/>
        <v>59.442922205354165</v>
      </c>
      <c r="J96" s="475">
        <v>172637</v>
      </c>
      <c r="K96" s="472">
        <v>49044</v>
      </c>
      <c r="L96" s="455">
        <f t="shared" si="13"/>
        <v>28.408742042551712</v>
      </c>
      <c r="AL96" s="487">
        <v>0</v>
      </c>
    </row>
    <row r="97" spans="2:38" s="367" customFormat="1" ht="12.9" customHeight="1">
      <c r="B97" s="684" t="s">
        <v>131</v>
      </c>
      <c r="C97" s="684"/>
      <c r="D97" s="465"/>
      <c r="E97" s="471">
        <v>6555</v>
      </c>
      <c r="F97" s="472">
        <v>6080</v>
      </c>
      <c r="G97" s="473">
        <f t="shared" si="11"/>
        <v>92.753623188405797</v>
      </c>
      <c r="H97" s="471">
        <v>5344</v>
      </c>
      <c r="I97" s="474">
        <f t="shared" si="12"/>
        <v>81.525553012967194</v>
      </c>
      <c r="J97" s="475">
        <v>20981</v>
      </c>
      <c r="K97" s="472">
        <v>0</v>
      </c>
      <c r="L97" s="455">
        <f t="shared" si="13"/>
        <v>0</v>
      </c>
      <c r="AL97" s="487">
        <v>0</v>
      </c>
    </row>
    <row r="98" spans="2:38" s="367" customFormat="1" ht="12.9" customHeight="1">
      <c r="B98" s="684" t="s">
        <v>132</v>
      </c>
      <c r="C98" s="684"/>
      <c r="D98" s="465"/>
      <c r="E98" s="471">
        <v>11235</v>
      </c>
      <c r="F98" s="472">
        <v>6915</v>
      </c>
      <c r="G98" s="473">
        <f t="shared" si="11"/>
        <v>61.548731642189594</v>
      </c>
      <c r="H98" s="471">
        <v>12710</v>
      </c>
      <c r="I98" s="474">
        <f t="shared" si="12"/>
        <v>113.12861593235426</v>
      </c>
      <c r="J98" s="475">
        <v>9114</v>
      </c>
      <c r="K98" s="472">
        <v>1497</v>
      </c>
      <c r="L98" s="455">
        <f t="shared" si="13"/>
        <v>16.425279789335089</v>
      </c>
      <c r="AL98" s="487"/>
    </row>
    <row r="99" spans="2:38" s="367" customFormat="1" ht="12.9" customHeight="1">
      <c r="B99" s="684" t="s">
        <v>133</v>
      </c>
      <c r="C99" s="684"/>
      <c r="D99" s="465"/>
      <c r="E99" s="471">
        <v>296806</v>
      </c>
      <c r="F99" s="472">
        <v>82180</v>
      </c>
      <c r="G99" s="473">
        <f t="shared" si="11"/>
        <v>27.688119512408775</v>
      </c>
      <c r="H99" s="471">
        <v>410127</v>
      </c>
      <c r="I99" s="474">
        <f t="shared" si="12"/>
        <v>138.18015808305762</v>
      </c>
      <c r="J99" s="475">
        <v>415034</v>
      </c>
      <c r="K99" s="472">
        <v>421593</v>
      </c>
      <c r="L99" s="455">
        <f t="shared" si="13"/>
        <v>101.58035245305203</v>
      </c>
      <c r="AL99" s="487">
        <v>0</v>
      </c>
    </row>
    <row r="100" spans="2:38" s="367" customFormat="1" ht="24.9" customHeight="1">
      <c r="B100" s="684" t="s">
        <v>273</v>
      </c>
      <c r="C100" s="684"/>
      <c r="D100" s="465"/>
      <c r="E100" s="471">
        <v>205430</v>
      </c>
      <c r="F100" s="472">
        <v>115720</v>
      </c>
      <c r="G100" s="473">
        <f t="shared" si="11"/>
        <v>56.330623570072532</v>
      </c>
      <c r="H100" s="471">
        <v>512565</v>
      </c>
      <c r="I100" s="474">
        <f t="shared" si="12"/>
        <v>249.50834834250108</v>
      </c>
      <c r="J100" s="475">
        <v>198777</v>
      </c>
      <c r="K100" s="472">
        <v>189073</v>
      </c>
      <c r="L100" s="455">
        <f t="shared" si="13"/>
        <v>95.118147471789996</v>
      </c>
      <c r="AL100" s="487">
        <v>77478</v>
      </c>
    </row>
    <row r="101" spans="2:38" s="367" customFormat="1" ht="12.9" customHeight="1">
      <c r="B101" s="689" t="s">
        <v>135</v>
      </c>
      <c r="C101" s="677"/>
      <c r="D101" s="476"/>
      <c r="E101" s="477">
        <f>SUM(E94:E100)</f>
        <v>17175575</v>
      </c>
      <c r="F101" s="478">
        <f>SUM(F94:F100)</f>
        <v>6036473.5</v>
      </c>
      <c r="G101" s="479">
        <f t="shared" si="5"/>
        <v>35.145685078956603</v>
      </c>
      <c r="H101" s="477">
        <f>SUM(H94:H100)</f>
        <v>17322983.600000001</v>
      </c>
      <c r="I101" s="480">
        <f t="shared" si="6"/>
        <v>100.85824550269788</v>
      </c>
      <c r="J101" s="481">
        <f>SUM(J94:J100)</f>
        <v>16301019</v>
      </c>
      <c r="K101" s="478">
        <f>SUM(K94:K100)</f>
        <v>7559184</v>
      </c>
      <c r="L101" s="482">
        <f t="shared" si="13"/>
        <v>46.372462973020276</v>
      </c>
      <c r="AL101" s="487">
        <v>0</v>
      </c>
    </row>
    <row r="102" spans="2:38" s="367" customFormat="1" ht="12.9" customHeight="1">
      <c r="B102" s="693" t="s">
        <v>136</v>
      </c>
      <c r="C102" s="694"/>
      <c r="D102" s="488"/>
      <c r="E102" s="489">
        <v>2627289</v>
      </c>
      <c r="F102" s="490">
        <v>1745199</v>
      </c>
      <c r="G102" s="491">
        <f t="shared" si="5"/>
        <v>66.425848089037785</v>
      </c>
      <c r="H102" s="489">
        <v>3132264.4</v>
      </c>
      <c r="I102" s="492">
        <f t="shared" si="6"/>
        <v>119.22039790826209</v>
      </c>
      <c r="J102" s="493">
        <v>8122613</v>
      </c>
      <c r="K102" s="490">
        <v>1586182</v>
      </c>
      <c r="L102" s="494">
        <f t="shared" si="13"/>
        <v>19.527977019217829</v>
      </c>
      <c r="AL102" s="487">
        <v>0</v>
      </c>
    </row>
    <row r="103" spans="2:38" s="367" customFormat="1" ht="12.9" customHeight="1">
      <c r="B103" s="695" t="s">
        <v>34</v>
      </c>
      <c r="C103" s="696"/>
      <c r="D103" s="495"/>
      <c r="E103" s="496">
        <f>+E83+E92+E101+E102</f>
        <v>2049821687</v>
      </c>
      <c r="F103" s="497">
        <f>SUM(F102+F101+F92+F83)</f>
        <v>1034217559</v>
      </c>
      <c r="G103" s="498">
        <f t="shared" si="5"/>
        <v>50.454025613985031</v>
      </c>
      <c r="H103" s="496">
        <f>SUM(H102+H101+H92+H83)</f>
        <v>2046918929.10781</v>
      </c>
      <c r="I103" s="499">
        <f t="shared" si="6"/>
        <v>99.858389736502488</v>
      </c>
      <c r="J103" s="500">
        <f>SUM(J102+J101+J92+J83)</f>
        <v>2155916339</v>
      </c>
      <c r="K103" s="497">
        <f>SUM(K102+K101+K92+K83)</f>
        <v>1075814091</v>
      </c>
      <c r="L103" s="501">
        <f t="shared" si="13"/>
        <v>49.900549086195319</v>
      </c>
      <c r="AL103" s="487">
        <v>0</v>
      </c>
    </row>
    <row r="104" spans="2:38" ht="25.5" customHeight="1">
      <c r="B104" s="697" t="s">
        <v>274</v>
      </c>
      <c r="C104" s="698"/>
      <c r="D104" s="698"/>
      <c r="E104" s="698"/>
      <c r="F104" s="698"/>
      <c r="G104" s="698"/>
      <c r="H104" s="698"/>
      <c r="I104" s="698"/>
      <c r="J104" s="698"/>
      <c r="K104" s="698"/>
      <c r="L104" s="698"/>
      <c r="AL104" s="502">
        <v>0</v>
      </c>
    </row>
    <row r="105" spans="2:38" ht="12.9" customHeight="1">
      <c r="AL105" s="502">
        <v>0</v>
      </c>
    </row>
    <row r="115" spans="5:11" ht="12.9" customHeight="1">
      <c r="E115" s="414"/>
      <c r="G115" s="414"/>
      <c r="H115" s="414"/>
      <c r="I115" s="414"/>
      <c r="J115" s="414"/>
      <c r="K115" s="414"/>
    </row>
    <row r="64988" spans="222:222" ht="12.9" customHeight="1">
      <c r="HN64988" s="504" t="s">
        <v>275</v>
      </c>
    </row>
  </sheetData>
  <dataConsolidate/>
  <mergeCells count="53">
    <mergeCell ref="B100:C100"/>
    <mergeCell ref="B101:C101"/>
    <mergeCell ref="B102:C102"/>
    <mergeCell ref="B103:C103"/>
    <mergeCell ref="B104:L104"/>
    <mergeCell ref="B99:C99"/>
    <mergeCell ref="B88:C88"/>
    <mergeCell ref="B89:C89"/>
    <mergeCell ref="B90:C90"/>
    <mergeCell ref="B91:C91"/>
    <mergeCell ref="B92:C92"/>
    <mergeCell ref="B93:C93"/>
    <mergeCell ref="B94:C94"/>
    <mergeCell ref="B95:C95"/>
    <mergeCell ref="B96:C96"/>
    <mergeCell ref="B97:C97"/>
    <mergeCell ref="B98:C98"/>
    <mergeCell ref="B87:C87"/>
    <mergeCell ref="B79:C79"/>
    <mergeCell ref="B80:C80"/>
    <mergeCell ref="B81:C81"/>
    <mergeCell ref="B73:C73"/>
    <mergeCell ref="B74:C74"/>
    <mergeCell ref="B75:C75"/>
    <mergeCell ref="B77:C77"/>
    <mergeCell ref="B78:C78"/>
    <mergeCell ref="B82:C82"/>
    <mergeCell ref="B83:C83"/>
    <mergeCell ref="B84:C84"/>
    <mergeCell ref="B85:C85"/>
    <mergeCell ref="B86:C86"/>
    <mergeCell ref="B72:C72"/>
    <mergeCell ref="B61:C61"/>
    <mergeCell ref="B62:C62"/>
    <mergeCell ref="B63:C63"/>
    <mergeCell ref="B64:C64"/>
    <mergeCell ref="B65:C65"/>
    <mergeCell ref="B66:C66"/>
    <mergeCell ref="B67:C67"/>
    <mergeCell ref="B68:C68"/>
    <mergeCell ref="B69:C69"/>
    <mergeCell ref="B70:C70"/>
    <mergeCell ref="B71:C71"/>
    <mergeCell ref="B51:C51"/>
    <mergeCell ref="B54:L54"/>
    <mergeCell ref="B55:C55"/>
    <mergeCell ref="F56:I56"/>
    <mergeCell ref="K56:L56"/>
    <mergeCell ref="B2:L2"/>
    <mergeCell ref="B3:C3"/>
    <mergeCell ref="F4:I4"/>
    <mergeCell ref="K4:L4"/>
    <mergeCell ref="B9:C9"/>
  </mergeCells>
  <conditionalFormatting sqref="E10:E52 E62">
    <cfRule type="cellIs" dxfId="18" priority="81" stopIfTrue="1" operator="notEqual">
      <formula>#REF!</formula>
    </cfRule>
  </conditionalFormatting>
  <conditionalFormatting sqref="E63:E75">
    <cfRule type="cellIs" dxfId="17" priority="107" operator="notEqual">
      <formula>#REF!</formula>
    </cfRule>
  </conditionalFormatting>
  <conditionalFormatting sqref="E77">
    <cfRule type="cellIs" dxfId="16" priority="25" stopIfTrue="1" operator="notEqual">
      <formula>#REF!</formula>
    </cfRule>
  </conditionalFormatting>
  <conditionalFormatting sqref="E103">
    <cfRule type="cellIs" dxfId="15" priority="86" operator="notEqual">
      <formula>#REF!</formula>
    </cfRule>
  </conditionalFormatting>
  <conditionalFormatting sqref="F10:F51 F63:F77">
    <cfRule type="cellIs" dxfId="14" priority="92" operator="notEqual">
      <formula>#REF!</formula>
    </cfRule>
  </conditionalFormatting>
  <conditionalFormatting sqref="H10:H52 H63:H69">
    <cfRule type="cellIs" dxfId="13" priority="83" operator="notEqual">
      <formula>#REF!</formula>
    </cfRule>
  </conditionalFormatting>
  <conditionalFormatting sqref="H70:H71">
    <cfRule type="cellIs" priority="100" operator="notEqual">
      <formula>#REF!+#REF!</formula>
    </cfRule>
  </conditionalFormatting>
  <conditionalFormatting sqref="H72:H76">
    <cfRule type="cellIs" dxfId="12" priority="27" operator="notEqual">
      <formula>#REF!</formula>
    </cfRule>
  </conditionalFormatting>
  <conditionalFormatting sqref="J10:J52">
    <cfRule type="cellIs" dxfId="11" priority="87" operator="notEqual">
      <formula>#REF!</formula>
    </cfRule>
  </conditionalFormatting>
  <conditionalFormatting sqref="J63:J75">
    <cfRule type="cellIs" dxfId="10" priority="90" operator="notEqual">
      <formula>#REF!</formula>
    </cfRule>
  </conditionalFormatting>
  <conditionalFormatting sqref="J77">
    <cfRule type="cellIs" dxfId="9" priority="26" stopIfTrue="1" operator="notEqual">
      <formula>#REF!</formula>
    </cfRule>
  </conditionalFormatting>
  <conditionalFormatting sqref="K10:K53 K64:K75">
    <cfRule type="cellIs" dxfId="8" priority="88" operator="notEqual">
      <formula>#REF!</formula>
    </cfRule>
  </conditionalFormatting>
  <pageMargins left="0.31496062992125984" right="0.15748031496062992" top="0.6692913385826772" bottom="0.31496062992125984" header="0.51181102362204722" footer="0.31496062992125984"/>
  <pageSetup paperSize="9" scale="77" orientation="portrait" cellComments="asDisplayed" r:id="rId1"/>
  <headerFooter alignWithMargins="0"/>
  <rowBreaks count="4" manualBreakCount="4">
    <brk id="52" max="25" man="1"/>
    <brk id="147" max="16383" man="1"/>
    <brk id="191" max="16383" man="1"/>
    <brk id="207" max="16383" man="1"/>
  </rowBreaks>
  <ignoredErrors>
    <ignoredError sqref="G51:I51 G92:K103 G77:J83 G63:L6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35189-15B9-4E63-96F6-BE8422B5272B}">
  <dimension ref="A2:AJ62"/>
  <sheetViews>
    <sheetView showGridLines="0" topLeftCell="A29" zoomScaleNormal="100" zoomScaleSheetLayoutView="150" workbookViewId="0">
      <selection activeCell="F13" sqref="F13"/>
    </sheetView>
  </sheetViews>
  <sheetFormatPr defaultColWidth="9.109375" defaultRowHeight="10.199999999999999"/>
  <cols>
    <col min="1" max="1" width="2.109375" style="270" customWidth="1"/>
    <col min="2" max="2" width="3.6640625" style="270" customWidth="1"/>
    <col min="3" max="3" width="19.44140625" style="270" customWidth="1"/>
    <col min="4" max="4" width="0.88671875" style="270" customWidth="1"/>
    <col min="5" max="5" width="9" style="270" customWidth="1"/>
    <col min="6" max="6" width="8.44140625" style="270" customWidth="1"/>
    <col min="7" max="7" width="6.109375" style="270" customWidth="1"/>
    <col min="8" max="8" width="10.44140625" style="271" customWidth="1"/>
    <col min="9" max="9" width="6.6640625" style="270" customWidth="1"/>
    <col min="10" max="10" width="9.6640625" style="271" customWidth="1"/>
    <col min="11" max="11" width="10.88671875" style="270" customWidth="1"/>
    <col min="12" max="12" width="9.44140625" style="272" customWidth="1"/>
    <col min="13" max="13" width="6.109375" style="270" customWidth="1"/>
    <col min="14" max="14" width="1.109375" style="270" customWidth="1"/>
    <col min="15" max="16384" width="9.109375" style="270"/>
  </cols>
  <sheetData>
    <row r="2" spans="2:14" s="274" customFormat="1" ht="13.2">
      <c r="B2" s="699" t="s">
        <v>192</v>
      </c>
      <c r="C2" s="700"/>
      <c r="D2" s="700"/>
      <c r="E2" s="700"/>
      <c r="F2" s="700"/>
      <c r="G2" s="700"/>
      <c r="H2" s="700"/>
      <c r="I2" s="700"/>
      <c r="J2" s="700"/>
      <c r="K2" s="700"/>
      <c r="L2" s="700"/>
      <c r="M2" s="700"/>
    </row>
    <row r="3" spans="2:14" s="282" customFormat="1" ht="13.2">
      <c r="B3" s="275" t="s">
        <v>27</v>
      </c>
      <c r="C3" s="275"/>
      <c r="D3" s="276"/>
      <c r="E3" s="277"/>
      <c r="F3" s="701" t="s">
        <v>193</v>
      </c>
      <c r="G3" s="702"/>
      <c r="H3" s="702"/>
      <c r="I3" s="702"/>
      <c r="J3" s="278" t="s">
        <v>28</v>
      </c>
      <c r="K3" s="279"/>
      <c r="L3" s="280"/>
      <c r="M3" s="281"/>
    </row>
    <row r="4" spans="2:14" s="282" customFormat="1" ht="13.2">
      <c r="D4" s="284"/>
      <c r="E4" s="285" t="s">
        <v>194</v>
      </c>
      <c r="F4" s="703" t="s">
        <v>195</v>
      </c>
      <c r="G4" s="704"/>
      <c r="H4" s="704"/>
      <c r="I4" s="704"/>
      <c r="J4" s="286"/>
      <c r="K4" s="287"/>
      <c r="L4" s="705" t="s">
        <v>196</v>
      </c>
      <c r="M4" s="706"/>
      <c r="N4" s="288"/>
    </row>
    <row r="5" spans="2:14" s="282" customFormat="1">
      <c r="D5" s="284"/>
      <c r="E5" s="289" t="s">
        <v>194</v>
      </c>
      <c r="F5" s="290" t="s">
        <v>194</v>
      </c>
      <c r="G5" s="291" t="s">
        <v>197</v>
      </c>
      <c r="H5" s="292" t="s">
        <v>194</v>
      </c>
      <c r="I5" s="293" t="s">
        <v>197</v>
      </c>
      <c r="J5" s="294" t="s">
        <v>194</v>
      </c>
      <c r="K5" s="295" t="s">
        <v>194</v>
      </c>
      <c r="L5" s="296" t="s">
        <v>194</v>
      </c>
      <c r="M5" s="291" t="s">
        <v>198</v>
      </c>
      <c r="N5" s="288"/>
    </row>
    <row r="6" spans="2:14" s="282" customFormat="1">
      <c r="D6" s="284"/>
      <c r="E6" s="289" t="s">
        <v>194</v>
      </c>
      <c r="F6" s="282" t="s">
        <v>194</v>
      </c>
      <c r="G6" s="297" t="s">
        <v>199</v>
      </c>
      <c r="H6" s="298" t="s">
        <v>194</v>
      </c>
      <c r="I6" s="299" t="s">
        <v>200</v>
      </c>
      <c r="J6" s="294" t="s">
        <v>194</v>
      </c>
      <c r="K6" s="295" t="s">
        <v>194</v>
      </c>
      <c r="L6" s="300" t="s">
        <v>194</v>
      </c>
      <c r="M6" s="297" t="s">
        <v>201</v>
      </c>
      <c r="N6" s="288"/>
    </row>
    <row r="7" spans="2:14" s="282" customFormat="1">
      <c r="D7" s="284"/>
      <c r="E7" s="289" t="s">
        <v>194</v>
      </c>
      <c r="F7" s="282" t="s">
        <v>194</v>
      </c>
      <c r="G7" s="301" t="s">
        <v>202</v>
      </c>
      <c r="H7" s="302" t="s">
        <v>194</v>
      </c>
      <c r="I7" s="303" t="s">
        <v>202</v>
      </c>
      <c r="J7" s="304" t="s">
        <v>194</v>
      </c>
      <c r="K7" s="305" t="s">
        <v>194</v>
      </c>
      <c r="L7" s="300" t="s">
        <v>194</v>
      </c>
      <c r="M7" s="301" t="s">
        <v>202</v>
      </c>
      <c r="N7" s="288"/>
    </row>
    <row r="8" spans="2:14" s="282" customFormat="1">
      <c r="D8" s="284"/>
      <c r="E8" s="306" t="s">
        <v>43</v>
      </c>
      <c r="F8" s="301" t="s">
        <v>197</v>
      </c>
      <c r="G8" s="301" t="s">
        <v>203</v>
      </c>
      <c r="H8" s="307" t="s">
        <v>204</v>
      </c>
      <c r="I8" s="303" t="s">
        <v>205</v>
      </c>
      <c r="J8" s="304" t="s">
        <v>206</v>
      </c>
      <c r="K8" s="305" t="s">
        <v>43</v>
      </c>
      <c r="L8" s="300" t="s">
        <v>198</v>
      </c>
      <c r="M8" s="301" t="s">
        <v>203</v>
      </c>
      <c r="N8" s="288"/>
    </row>
    <row r="9" spans="2:14" s="282" customFormat="1">
      <c r="B9" s="308" t="s">
        <v>5</v>
      </c>
      <c r="C9" s="308"/>
      <c r="D9" s="309"/>
      <c r="E9" s="310" t="s">
        <v>207</v>
      </c>
      <c r="F9" s="311" t="s">
        <v>199</v>
      </c>
      <c r="G9" s="312" t="s">
        <v>207</v>
      </c>
      <c r="H9" s="313" t="s">
        <v>200</v>
      </c>
      <c r="I9" s="314" t="s">
        <v>207</v>
      </c>
      <c r="J9" s="315" t="s">
        <v>207</v>
      </c>
      <c r="K9" s="316" t="s">
        <v>207</v>
      </c>
      <c r="L9" s="317" t="s">
        <v>201</v>
      </c>
      <c r="M9" s="312" t="s">
        <v>207</v>
      </c>
      <c r="N9" s="288"/>
    </row>
    <row r="10" spans="2:14" s="274" customFormat="1">
      <c r="B10" s="318">
        <v>1</v>
      </c>
      <c r="C10" s="319" t="s">
        <v>51</v>
      </c>
      <c r="D10" s="320"/>
      <c r="E10" s="321">
        <v>792</v>
      </c>
      <c r="F10" s="322">
        <v>415</v>
      </c>
      <c r="G10" s="323">
        <f>IF(ISERROR((F10/E10)*100),0,(F10/E10)*100)</f>
        <v>52.398989898989903</v>
      </c>
      <c r="H10" s="324">
        <v>632</v>
      </c>
      <c r="I10" s="323">
        <f t="shared" ref="I10:I50" si="0">IF(ISERROR(H10/$E10*100),0,H10/$E10*100)</f>
        <v>79.797979797979806</v>
      </c>
      <c r="J10" s="325">
        <v>832</v>
      </c>
      <c r="K10" s="325">
        <v>439</v>
      </c>
      <c r="L10" s="322">
        <v>254</v>
      </c>
      <c r="M10" s="326">
        <f t="shared" ref="M10:M50" si="1">IF(ISERROR(L10/$K10*100),0,L10/$K10*100)</f>
        <v>57.85876993166287</v>
      </c>
      <c r="N10" s="327"/>
    </row>
    <row r="11" spans="2:14" s="274" customFormat="1" ht="12">
      <c r="B11" s="318">
        <v>2</v>
      </c>
      <c r="C11" s="319" t="s">
        <v>208</v>
      </c>
      <c r="D11" s="320"/>
      <c r="E11" s="321">
        <v>0</v>
      </c>
      <c r="F11" s="322">
        <v>0</v>
      </c>
      <c r="G11" s="323">
        <f>IF(ISERROR((F11/E11)*100),0,(F11/E11)*100)</f>
        <v>0</v>
      </c>
      <c r="H11" s="324">
        <v>0</v>
      </c>
      <c r="I11" s="323">
        <f t="shared" si="0"/>
        <v>0</v>
      </c>
      <c r="J11" s="325">
        <v>0</v>
      </c>
      <c r="K11" s="325">
        <v>0</v>
      </c>
      <c r="L11" s="322">
        <v>0</v>
      </c>
      <c r="M11" s="326">
        <f t="shared" si="1"/>
        <v>0</v>
      </c>
      <c r="N11" s="327"/>
    </row>
    <row r="12" spans="2:14" s="274" customFormat="1">
      <c r="B12" s="318">
        <v>3</v>
      </c>
      <c r="C12" s="319" t="s">
        <v>53</v>
      </c>
      <c r="D12" s="320"/>
      <c r="E12" s="321">
        <v>8062</v>
      </c>
      <c r="F12" s="322">
        <v>1771</v>
      </c>
      <c r="G12" s="323">
        <f t="shared" ref="G12:G50" si="2">IF(ISERROR((F12/E12)*100),0,(F12/E12)*100)</f>
        <v>21.96725378318035</v>
      </c>
      <c r="H12" s="324">
        <v>7441</v>
      </c>
      <c r="I12" s="323">
        <f t="shared" si="0"/>
        <v>92.297196725378313</v>
      </c>
      <c r="J12" s="325">
        <v>2855</v>
      </c>
      <c r="K12" s="325">
        <v>4191</v>
      </c>
      <c r="L12" s="322">
        <v>2929</v>
      </c>
      <c r="M12" s="326">
        <f t="shared" si="1"/>
        <v>69.887854927225007</v>
      </c>
      <c r="N12" s="327"/>
    </row>
    <row r="13" spans="2:14" s="274" customFormat="1" ht="20.399999999999999">
      <c r="B13" s="318">
        <v>4</v>
      </c>
      <c r="C13" s="319" t="s">
        <v>54</v>
      </c>
      <c r="D13" s="320"/>
      <c r="E13" s="321">
        <v>1797</v>
      </c>
      <c r="F13" s="328">
        <v>1120</v>
      </c>
      <c r="G13" s="323">
        <f t="shared" si="2"/>
        <v>62.326099053978858</v>
      </c>
      <c r="H13" s="324">
        <v>6541</v>
      </c>
      <c r="I13" s="323">
        <f t="shared" si="0"/>
        <v>363.99554813578186</v>
      </c>
      <c r="J13" s="325">
        <v>869</v>
      </c>
      <c r="K13" s="325">
        <v>19642</v>
      </c>
      <c r="L13" s="322">
        <v>11419</v>
      </c>
      <c r="M13" s="326">
        <f t="shared" si="1"/>
        <v>58.135627736483045</v>
      </c>
      <c r="N13" s="327"/>
    </row>
    <row r="14" spans="2:14" s="274" customFormat="1">
      <c r="B14" s="318">
        <v>5</v>
      </c>
      <c r="C14" s="319" t="s">
        <v>55</v>
      </c>
      <c r="D14" s="320"/>
      <c r="E14" s="321">
        <v>1047453</v>
      </c>
      <c r="F14" s="322">
        <v>425302</v>
      </c>
      <c r="G14" s="323">
        <f t="shared" si="2"/>
        <v>40.603444736899888</v>
      </c>
      <c r="H14" s="324">
        <v>1250610</v>
      </c>
      <c r="I14" s="323">
        <f t="shared" si="0"/>
        <v>119.39533325122942</v>
      </c>
      <c r="J14" s="325">
        <v>1096937</v>
      </c>
      <c r="K14" s="325">
        <v>1601535</v>
      </c>
      <c r="L14" s="322">
        <v>529399</v>
      </c>
      <c r="M14" s="326">
        <f t="shared" si="1"/>
        <v>33.055724664150333</v>
      </c>
      <c r="N14" s="327"/>
    </row>
    <row r="15" spans="2:14" s="274" customFormat="1" ht="20.399999999999999">
      <c r="B15" s="318">
        <v>6</v>
      </c>
      <c r="C15" s="319" t="s">
        <v>56</v>
      </c>
      <c r="E15" s="329">
        <v>57720</v>
      </c>
      <c r="F15" s="330">
        <v>29887</v>
      </c>
      <c r="G15" s="323">
        <f t="shared" si="2"/>
        <v>51.77927927927928</v>
      </c>
      <c r="H15" s="331">
        <v>70509</v>
      </c>
      <c r="I15" s="323">
        <f t="shared" si="0"/>
        <v>122.15696465696466</v>
      </c>
      <c r="J15" s="332">
        <v>58417</v>
      </c>
      <c r="K15" s="325">
        <v>58417</v>
      </c>
      <c r="L15" s="322">
        <v>30270</v>
      </c>
      <c r="M15" s="326">
        <f t="shared" si="1"/>
        <v>51.81710803362035</v>
      </c>
    </row>
    <row r="16" spans="2:14" s="274" customFormat="1">
      <c r="B16" s="318">
        <v>7</v>
      </c>
      <c r="C16" s="319" t="s">
        <v>57</v>
      </c>
      <c r="D16" s="320"/>
      <c r="E16" s="321">
        <v>350</v>
      </c>
      <c r="F16" s="322">
        <v>210</v>
      </c>
      <c r="G16" s="323">
        <f t="shared" si="2"/>
        <v>60</v>
      </c>
      <c r="H16" s="324">
        <v>290</v>
      </c>
      <c r="I16" s="323">
        <f t="shared" si="0"/>
        <v>82.857142857142861</v>
      </c>
      <c r="J16" s="325">
        <v>332</v>
      </c>
      <c r="K16" s="325">
        <v>332</v>
      </c>
      <c r="L16" s="322">
        <v>146</v>
      </c>
      <c r="M16" s="326">
        <f t="shared" si="1"/>
        <v>43.975903614457827</v>
      </c>
      <c r="N16" s="327"/>
    </row>
    <row r="17" spans="2:14" s="274" customFormat="1">
      <c r="B17" s="318">
        <v>8</v>
      </c>
      <c r="C17" s="319" t="s">
        <v>58</v>
      </c>
      <c r="D17" s="320"/>
      <c r="E17" s="329">
        <v>30826386</v>
      </c>
      <c r="F17" s="334">
        <v>8990999</v>
      </c>
      <c r="G17" s="323">
        <f t="shared" si="2"/>
        <v>29.166568536447961</v>
      </c>
      <c r="H17" s="324">
        <v>31721389</v>
      </c>
      <c r="I17" s="323">
        <f t="shared" si="0"/>
        <v>102.90336661585955</v>
      </c>
      <c r="J17" s="332">
        <v>14858474</v>
      </c>
      <c r="K17" s="325">
        <v>17322095</v>
      </c>
      <c r="L17" s="322">
        <v>10189392</v>
      </c>
      <c r="M17" s="326">
        <f t="shared" si="1"/>
        <v>58.823092703278675</v>
      </c>
      <c r="N17" s="327"/>
    </row>
    <row r="18" spans="2:14" s="274" customFormat="1" ht="20.399999999999999">
      <c r="B18" s="318">
        <v>9</v>
      </c>
      <c r="C18" s="319" t="s">
        <v>59</v>
      </c>
      <c r="D18" s="320"/>
      <c r="E18" s="321">
        <v>2251</v>
      </c>
      <c r="F18" s="322">
        <v>1813</v>
      </c>
      <c r="G18" s="323">
        <f t="shared" si="2"/>
        <v>80.541981341625942</v>
      </c>
      <c r="H18" s="324">
        <v>3208</v>
      </c>
      <c r="I18" s="323">
        <f t="shared" si="0"/>
        <v>142.51443802754332</v>
      </c>
      <c r="J18" s="325">
        <v>902</v>
      </c>
      <c r="K18" s="325">
        <v>881</v>
      </c>
      <c r="L18" s="322">
        <v>229</v>
      </c>
      <c r="M18" s="326">
        <f t="shared" si="1"/>
        <v>25.993189557321227</v>
      </c>
      <c r="N18" s="327"/>
    </row>
    <row r="19" spans="2:14" s="274" customFormat="1">
      <c r="B19" s="318">
        <v>10</v>
      </c>
      <c r="C19" s="319" t="s">
        <v>60</v>
      </c>
      <c r="D19" s="320"/>
      <c r="E19" s="321">
        <v>246</v>
      </c>
      <c r="F19" s="322">
        <v>160</v>
      </c>
      <c r="G19" s="323">
        <f t="shared" si="2"/>
        <v>65.040650406504056</v>
      </c>
      <c r="H19" s="324">
        <v>940</v>
      </c>
      <c r="I19" s="323">
        <f t="shared" si="0"/>
        <v>382.11382113821139</v>
      </c>
      <c r="J19" s="325">
        <v>132</v>
      </c>
      <c r="K19" s="325">
        <v>231</v>
      </c>
      <c r="L19" s="322">
        <v>216</v>
      </c>
      <c r="M19" s="326">
        <f t="shared" si="1"/>
        <v>93.506493506493499</v>
      </c>
      <c r="N19" s="327"/>
    </row>
    <row r="20" spans="2:14" s="274" customFormat="1" ht="15" customHeight="1">
      <c r="B20" s="318">
        <v>11</v>
      </c>
      <c r="C20" s="319" t="s">
        <v>61</v>
      </c>
      <c r="D20" s="320"/>
      <c r="E20" s="321">
        <v>772</v>
      </c>
      <c r="F20" s="322">
        <v>323</v>
      </c>
      <c r="G20" s="323">
        <f t="shared" si="2"/>
        <v>41.839378238341965</v>
      </c>
      <c r="H20" s="324">
        <v>504</v>
      </c>
      <c r="I20" s="323">
        <f t="shared" si="0"/>
        <v>65.284974093264253</v>
      </c>
      <c r="J20" s="325">
        <v>1058</v>
      </c>
      <c r="K20" s="325">
        <v>1161</v>
      </c>
      <c r="L20" s="322">
        <v>939</v>
      </c>
      <c r="M20" s="326">
        <f t="shared" si="1"/>
        <v>80.878552971576227</v>
      </c>
      <c r="N20" s="327"/>
    </row>
    <row r="21" spans="2:14" s="274" customFormat="1">
      <c r="B21" s="318">
        <v>12</v>
      </c>
      <c r="C21" s="319" t="s">
        <v>62</v>
      </c>
      <c r="D21" s="320"/>
      <c r="E21" s="321">
        <v>385</v>
      </c>
      <c r="F21" s="322">
        <v>214</v>
      </c>
      <c r="G21" s="323">
        <f t="shared" si="2"/>
        <v>55.584415584415581</v>
      </c>
      <c r="H21" s="324">
        <v>375</v>
      </c>
      <c r="I21" s="323">
        <f t="shared" si="0"/>
        <v>97.402597402597408</v>
      </c>
      <c r="J21" s="325">
        <v>235</v>
      </c>
      <c r="K21" s="325">
        <v>235</v>
      </c>
      <c r="L21" s="322">
        <v>122</v>
      </c>
      <c r="M21" s="326">
        <f t="shared" si="1"/>
        <v>51.914893617021271</v>
      </c>
      <c r="N21" s="327"/>
    </row>
    <row r="22" spans="2:14" s="274" customFormat="1">
      <c r="B22" s="318">
        <v>13</v>
      </c>
      <c r="C22" s="319" t="s">
        <v>63</v>
      </c>
      <c r="D22" s="320"/>
      <c r="E22" s="321">
        <v>1816</v>
      </c>
      <c r="F22" s="322">
        <v>626</v>
      </c>
      <c r="G22" s="323">
        <f t="shared" si="2"/>
        <v>34.471365638766521</v>
      </c>
      <c r="H22" s="324">
        <v>32170</v>
      </c>
      <c r="I22" s="323">
        <f t="shared" si="0"/>
        <v>1771.4757709251103</v>
      </c>
      <c r="J22" s="325">
        <v>1786</v>
      </c>
      <c r="K22" s="325">
        <v>3738</v>
      </c>
      <c r="L22" s="324">
        <v>2770</v>
      </c>
      <c r="M22" s="326">
        <f t="shared" si="1"/>
        <v>74.103798822899947</v>
      </c>
      <c r="N22" s="327"/>
    </row>
    <row r="23" spans="2:14" s="274" customFormat="1">
      <c r="B23" s="318">
        <v>14</v>
      </c>
      <c r="C23" s="319" t="s">
        <v>64</v>
      </c>
      <c r="D23" s="320"/>
      <c r="E23" s="321">
        <v>1153</v>
      </c>
      <c r="F23" s="322">
        <v>828</v>
      </c>
      <c r="G23" s="323">
        <f t="shared" si="2"/>
        <v>71.812662619254127</v>
      </c>
      <c r="H23" s="324">
        <v>1818</v>
      </c>
      <c r="I23" s="323">
        <f t="shared" si="0"/>
        <v>157.67562879444924</v>
      </c>
      <c r="J23" s="325">
        <v>1019</v>
      </c>
      <c r="K23" s="325">
        <v>1106</v>
      </c>
      <c r="L23" s="324">
        <v>583</v>
      </c>
      <c r="M23" s="326">
        <f t="shared" si="1"/>
        <v>52.712477396021697</v>
      </c>
      <c r="N23" s="327"/>
    </row>
    <row r="24" spans="2:14" s="274" customFormat="1">
      <c r="B24" s="318">
        <v>15</v>
      </c>
      <c r="C24" s="319" t="s">
        <v>65</v>
      </c>
      <c r="D24" s="320"/>
      <c r="E24" s="321">
        <v>138</v>
      </c>
      <c r="F24" s="322">
        <v>45</v>
      </c>
      <c r="G24" s="323">
        <f t="shared" si="2"/>
        <v>32.608695652173914</v>
      </c>
      <c r="H24" s="324">
        <v>211</v>
      </c>
      <c r="I24" s="323">
        <f t="shared" si="0"/>
        <v>152.89855072463766</v>
      </c>
      <c r="J24" s="325">
        <v>56</v>
      </c>
      <c r="K24" s="325">
        <v>27</v>
      </c>
      <c r="L24" s="324">
        <v>27</v>
      </c>
      <c r="M24" s="326">
        <f t="shared" si="1"/>
        <v>100</v>
      </c>
      <c r="N24" s="327"/>
    </row>
    <row r="25" spans="2:14" s="274" customFormat="1">
      <c r="B25" s="318">
        <v>16</v>
      </c>
      <c r="C25" s="319" t="s">
        <v>66</v>
      </c>
      <c r="D25" s="320"/>
      <c r="E25" s="321">
        <v>21387</v>
      </c>
      <c r="F25" s="322">
        <v>4982</v>
      </c>
      <c r="G25" s="323">
        <f t="shared" si="2"/>
        <v>23.294524711273205</v>
      </c>
      <c r="H25" s="324">
        <v>12001</v>
      </c>
      <c r="I25" s="323">
        <f t="shared" si="0"/>
        <v>56.113526908869872</v>
      </c>
      <c r="J25" s="325">
        <v>10682</v>
      </c>
      <c r="K25" s="325">
        <v>11088</v>
      </c>
      <c r="L25" s="324">
        <v>4055</v>
      </c>
      <c r="M25" s="326">
        <f t="shared" si="1"/>
        <v>36.571067821067821</v>
      </c>
      <c r="N25" s="327"/>
    </row>
    <row r="26" spans="2:14" s="274" customFormat="1">
      <c r="B26" s="318">
        <v>17</v>
      </c>
      <c r="C26" s="335" t="s">
        <v>276</v>
      </c>
      <c r="D26" s="320"/>
      <c r="E26" s="321">
        <v>28151</v>
      </c>
      <c r="F26" s="322">
        <v>8088</v>
      </c>
      <c r="G26" s="323">
        <f t="shared" si="2"/>
        <v>28.730773329544245</v>
      </c>
      <c r="H26" s="324">
        <v>16663</v>
      </c>
      <c r="I26" s="323">
        <f t="shared" si="0"/>
        <v>59.191502966146849</v>
      </c>
      <c r="J26" s="325">
        <v>28923</v>
      </c>
      <c r="K26" s="325">
        <v>28923</v>
      </c>
      <c r="L26" s="324">
        <v>7253</v>
      </c>
      <c r="M26" s="326">
        <f t="shared" si="1"/>
        <v>25.076928396086164</v>
      </c>
      <c r="N26" s="327"/>
    </row>
    <row r="27" spans="2:14" s="274" customFormat="1">
      <c r="B27" s="318">
        <v>18</v>
      </c>
      <c r="C27" s="319" t="s">
        <v>68</v>
      </c>
      <c r="D27" s="320"/>
      <c r="E27" s="321">
        <v>190090</v>
      </c>
      <c r="F27" s="322">
        <v>103270</v>
      </c>
      <c r="G27" s="323">
        <f t="shared" si="2"/>
        <v>54.326897785259611</v>
      </c>
      <c r="H27" s="324">
        <v>139213</v>
      </c>
      <c r="I27" s="323">
        <f t="shared" si="0"/>
        <v>73.23530959019412</v>
      </c>
      <c r="J27" s="325">
        <v>19022</v>
      </c>
      <c r="K27" s="325">
        <v>297036</v>
      </c>
      <c r="L27" s="324">
        <v>215506</v>
      </c>
      <c r="M27" s="326">
        <f t="shared" si="1"/>
        <v>72.552148561117164</v>
      </c>
      <c r="N27" s="327"/>
    </row>
    <row r="28" spans="2:14" s="274" customFormat="1">
      <c r="B28" s="318">
        <v>19</v>
      </c>
      <c r="C28" s="319" t="s">
        <v>69</v>
      </c>
      <c r="D28" s="320"/>
      <c r="E28" s="321">
        <v>23219</v>
      </c>
      <c r="F28" s="322">
        <v>319</v>
      </c>
      <c r="G28" s="323">
        <f t="shared" si="2"/>
        <v>1.3738748438778587</v>
      </c>
      <c r="H28" s="324">
        <v>59439</v>
      </c>
      <c r="I28" s="323">
        <f t="shared" si="0"/>
        <v>255.99293681898448</v>
      </c>
      <c r="J28" s="325">
        <v>31547</v>
      </c>
      <c r="K28" s="325">
        <v>31745</v>
      </c>
      <c r="L28" s="324">
        <v>271</v>
      </c>
      <c r="M28" s="326">
        <f t="shared" si="1"/>
        <v>0.8536777445266972</v>
      </c>
      <c r="N28" s="327"/>
    </row>
    <row r="29" spans="2:14" s="274" customFormat="1" ht="20.399999999999999">
      <c r="B29" s="318">
        <v>20</v>
      </c>
      <c r="C29" s="319" t="s">
        <v>70</v>
      </c>
      <c r="D29" s="320"/>
      <c r="E29" s="321">
        <v>394</v>
      </c>
      <c r="F29" s="322">
        <v>367</v>
      </c>
      <c r="G29" s="323">
        <f t="shared" si="2"/>
        <v>93.147208121827404</v>
      </c>
      <c r="H29" s="324">
        <v>454</v>
      </c>
      <c r="I29" s="323">
        <f t="shared" si="0"/>
        <v>115.22842639593908</v>
      </c>
      <c r="J29" s="325">
        <v>63</v>
      </c>
      <c r="K29" s="325">
        <v>281</v>
      </c>
      <c r="L29" s="324">
        <v>261</v>
      </c>
      <c r="M29" s="326">
        <f t="shared" si="1"/>
        <v>92.882562277580078</v>
      </c>
      <c r="N29" s="327"/>
    </row>
    <row r="30" spans="2:14" s="274" customFormat="1" ht="20.399999999999999">
      <c r="B30" s="318">
        <v>21</v>
      </c>
      <c r="C30" s="319" t="s">
        <v>71</v>
      </c>
      <c r="D30" s="320"/>
      <c r="E30" s="321">
        <v>74</v>
      </c>
      <c r="F30" s="322">
        <v>10</v>
      </c>
      <c r="G30" s="323">
        <f t="shared" si="2"/>
        <v>13.513513513513514</v>
      </c>
      <c r="H30" s="324">
        <v>48</v>
      </c>
      <c r="I30" s="323">
        <f t="shared" si="0"/>
        <v>64.86486486486487</v>
      </c>
      <c r="J30" s="325">
        <v>72</v>
      </c>
      <c r="K30" s="325">
        <v>162</v>
      </c>
      <c r="L30" s="324">
        <v>135</v>
      </c>
      <c r="M30" s="326">
        <f t="shared" si="1"/>
        <v>83.333333333333343</v>
      </c>
      <c r="N30" s="327"/>
    </row>
    <row r="31" spans="2:14" s="274" customFormat="1">
      <c r="B31" s="318">
        <v>22</v>
      </c>
      <c r="C31" s="319" t="s">
        <v>72</v>
      </c>
      <c r="D31" s="320"/>
      <c r="E31" s="321">
        <v>196817</v>
      </c>
      <c r="F31" s="322">
        <v>122236</v>
      </c>
      <c r="G31" s="323">
        <f t="shared" si="2"/>
        <v>62.106423733722195</v>
      </c>
      <c r="H31" s="324">
        <v>232699</v>
      </c>
      <c r="I31" s="323">
        <f t="shared" si="0"/>
        <v>118.23114873207091</v>
      </c>
      <c r="J31" s="336">
        <v>166921</v>
      </c>
      <c r="K31" s="325">
        <v>167324</v>
      </c>
      <c r="L31" s="324">
        <v>108114</v>
      </c>
      <c r="M31" s="326">
        <f t="shared" si="1"/>
        <v>64.613564103177069</v>
      </c>
      <c r="N31" s="327"/>
    </row>
    <row r="32" spans="2:14" s="274" customFormat="1">
      <c r="B32" s="318">
        <v>23</v>
      </c>
      <c r="C32" s="319" t="s">
        <v>73</v>
      </c>
      <c r="D32" s="337"/>
      <c r="E32" s="321">
        <v>1256490</v>
      </c>
      <c r="F32" s="322">
        <v>578069</v>
      </c>
      <c r="G32" s="323">
        <f t="shared" si="2"/>
        <v>46.006653455260285</v>
      </c>
      <c r="H32" s="324">
        <v>1265959</v>
      </c>
      <c r="I32" s="323">
        <f t="shared" si="0"/>
        <v>100.75360727104872</v>
      </c>
      <c r="J32" s="325">
        <v>1319314</v>
      </c>
      <c r="K32" s="325">
        <v>1319314</v>
      </c>
      <c r="L32" s="324">
        <v>754066</v>
      </c>
      <c r="M32" s="326">
        <f t="shared" si="1"/>
        <v>57.155915877493911</v>
      </c>
      <c r="N32" s="327"/>
    </row>
    <row r="33" spans="2:14" s="274" customFormat="1" ht="20.399999999999999">
      <c r="B33" s="318">
        <v>24</v>
      </c>
      <c r="C33" s="319" t="s">
        <v>74</v>
      </c>
      <c r="D33" s="320"/>
      <c r="E33" s="321">
        <v>1694</v>
      </c>
      <c r="F33" s="322">
        <v>1598</v>
      </c>
      <c r="G33" s="323">
        <f t="shared" si="2"/>
        <v>94.33293978748523</v>
      </c>
      <c r="H33" s="324">
        <v>2024</v>
      </c>
      <c r="I33" s="323">
        <f t="shared" si="0"/>
        <v>119.48051948051948</v>
      </c>
      <c r="J33" s="325">
        <v>291</v>
      </c>
      <c r="K33" s="325">
        <v>2498</v>
      </c>
      <c r="L33" s="324">
        <v>2396</v>
      </c>
      <c r="M33" s="326">
        <f t="shared" si="1"/>
        <v>95.916733386709367</v>
      </c>
      <c r="N33" s="327"/>
    </row>
    <row r="34" spans="2:14" s="274" customFormat="1" ht="20.399999999999999">
      <c r="B34" s="318">
        <v>25</v>
      </c>
      <c r="C34" s="319" t="s">
        <v>75</v>
      </c>
      <c r="D34" s="320"/>
      <c r="E34" s="321">
        <v>529393</v>
      </c>
      <c r="F34" s="322">
        <v>272269</v>
      </c>
      <c r="G34" s="323">
        <f t="shared" si="2"/>
        <v>51.430411811263085</v>
      </c>
      <c r="H34" s="324">
        <v>498172</v>
      </c>
      <c r="I34" s="323">
        <f t="shared" si="0"/>
        <v>94.102490966068686</v>
      </c>
      <c r="J34" s="325">
        <v>546018</v>
      </c>
      <c r="K34" s="325">
        <v>530431.30000000005</v>
      </c>
      <c r="L34" s="324">
        <v>265254</v>
      </c>
      <c r="M34" s="326">
        <f t="shared" si="1"/>
        <v>50.007229965501651</v>
      </c>
    </row>
    <row r="35" spans="2:14" s="274" customFormat="1">
      <c r="B35" s="318">
        <v>26</v>
      </c>
      <c r="C35" s="319" t="s">
        <v>76</v>
      </c>
      <c r="D35" s="320"/>
      <c r="E35" s="321">
        <v>1195</v>
      </c>
      <c r="F35" s="322">
        <v>1140</v>
      </c>
      <c r="G35" s="323">
        <f t="shared" si="2"/>
        <v>95.39748953974896</v>
      </c>
      <c r="H35" s="324">
        <v>3121</v>
      </c>
      <c r="I35" s="323">
        <f t="shared" si="0"/>
        <v>261.17154811715483</v>
      </c>
      <c r="J35" s="325">
        <v>592</v>
      </c>
      <c r="K35" s="325">
        <v>1915</v>
      </c>
      <c r="L35" s="324">
        <v>1915</v>
      </c>
      <c r="M35" s="326">
        <f t="shared" si="1"/>
        <v>100</v>
      </c>
      <c r="N35" s="327"/>
    </row>
    <row r="36" spans="2:14" s="274" customFormat="1">
      <c r="B36" s="318">
        <v>27</v>
      </c>
      <c r="C36" s="319" t="s">
        <v>77</v>
      </c>
      <c r="D36" s="320"/>
      <c r="E36" s="321">
        <v>4206</v>
      </c>
      <c r="F36" s="322">
        <v>1823</v>
      </c>
      <c r="G36" s="323">
        <f t="shared" si="2"/>
        <v>43.342843556823581</v>
      </c>
      <c r="H36" s="324">
        <v>2714</v>
      </c>
      <c r="I36" s="323">
        <f t="shared" si="0"/>
        <v>64.526866381359966</v>
      </c>
      <c r="J36" s="325">
        <v>4354</v>
      </c>
      <c r="K36" s="325">
        <v>4354</v>
      </c>
      <c r="L36" s="324">
        <v>1406</v>
      </c>
      <c r="M36" s="326">
        <f t="shared" si="1"/>
        <v>32.292145153881492</v>
      </c>
      <c r="N36" s="327"/>
    </row>
    <row r="37" spans="2:14" s="274" customFormat="1">
      <c r="B37" s="318">
        <v>28</v>
      </c>
      <c r="C37" s="319" t="s">
        <v>78</v>
      </c>
      <c r="D37" s="320"/>
      <c r="E37" s="321">
        <v>607894</v>
      </c>
      <c r="F37" s="322">
        <v>378208</v>
      </c>
      <c r="G37" s="323">
        <f t="shared" si="2"/>
        <v>62.216110045501352</v>
      </c>
      <c r="H37" s="324">
        <v>750424</v>
      </c>
      <c r="I37" s="323">
        <f t="shared" si="0"/>
        <v>123.44652192652008</v>
      </c>
      <c r="J37" s="325">
        <v>526028</v>
      </c>
      <c r="K37" s="325">
        <v>588980</v>
      </c>
      <c r="L37" s="324">
        <v>422206</v>
      </c>
      <c r="M37" s="326">
        <f t="shared" si="1"/>
        <v>71.684267717070199</v>
      </c>
      <c r="N37" s="327"/>
    </row>
    <row r="38" spans="2:14" s="274" customFormat="1" ht="20.399999999999999">
      <c r="B38" s="318">
        <v>29</v>
      </c>
      <c r="C38" s="319" t="s">
        <v>79</v>
      </c>
      <c r="D38" s="337"/>
      <c r="E38" s="321">
        <v>356541</v>
      </c>
      <c r="F38" s="322">
        <v>180908</v>
      </c>
      <c r="G38" s="323">
        <f t="shared" si="2"/>
        <v>50.739746621005722</v>
      </c>
      <c r="H38" s="324">
        <v>355408</v>
      </c>
      <c r="I38" s="323">
        <f t="shared" si="0"/>
        <v>99.682224484701621</v>
      </c>
      <c r="J38" s="325">
        <v>394885</v>
      </c>
      <c r="K38" s="325">
        <v>419684</v>
      </c>
      <c r="L38" s="324">
        <v>235959</v>
      </c>
      <c r="M38" s="326">
        <f t="shared" si="1"/>
        <v>56.223015411595391</v>
      </c>
      <c r="N38" s="327"/>
    </row>
    <row r="39" spans="2:14" s="274" customFormat="1" ht="20.399999999999999">
      <c r="B39" s="318">
        <v>30</v>
      </c>
      <c r="C39" s="319" t="s">
        <v>80</v>
      </c>
      <c r="D39" s="320"/>
      <c r="E39" s="321">
        <v>2456</v>
      </c>
      <c r="F39" s="322">
        <v>898</v>
      </c>
      <c r="G39" s="323">
        <f t="shared" si="2"/>
        <v>36.563517915309447</v>
      </c>
      <c r="H39" s="324">
        <v>16669</v>
      </c>
      <c r="I39" s="323">
        <f t="shared" si="0"/>
        <v>678.70521172638439</v>
      </c>
      <c r="J39" s="325">
        <v>2360</v>
      </c>
      <c r="K39" s="325">
        <v>2508</v>
      </c>
      <c r="L39" s="324">
        <v>1694</v>
      </c>
      <c r="M39" s="326">
        <f t="shared" si="1"/>
        <v>67.543859649122808</v>
      </c>
      <c r="N39" s="327"/>
    </row>
    <row r="40" spans="2:14" s="274" customFormat="1">
      <c r="B40" s="318">
        <v>31</v>
      </c>
      <c r="C40" s="319" t="s">
        <v>81</v>
      </c>
      <c r="D40" s="320"/>
      <c r="E40" s="321">
        <v>18720</v>
      </c>
      <c r="F40" s="322">
        <v>9903</v>
      </c>
      <c r="G40" s="323">
        <f t="shared" si="2"/>
        <v>52.900641025641029</v>
      </c>
      <c r="H40" s="324">
        <v>21708</v>
      </c>
      <c r="I40" s="323">
        <f t="shared" si="0"/>
        <v>115.96153846153847</v>
      </c>
      <c r="J40" s="325">
        <v>23746</v>
      </c>
      <c r="K40" s="325">
        <v>29676</v>
      </c>
      <c r="L40" s="324">
        <v>14287</v>
      </c>
      <c r="M40" s="326">
        <f t="shared" si="1"/>
        <v>48.14328076560183</v>
      </c>
      <c r="N40" s="327"/>
    </row>
    <row r="41" spans="2:14" s="274" customFormat="1" ht="20.399999999999999">
      <c r="B41" s="318">
        <v>32</v>
      </c>
      <c r="C41" s="319" t="s">
        <v>82</v>
      </c>
      <c r="D41" s="320"/>
      <c r="E41" s="321">
        <v>87829</v>
      </c>
      <c r="F41" s="322">
        <v>35003</v>
      </c>
      <c r="G41" s="323">
        <f t="shared" si="2"/>
        <v>39.85357911396008</v>
      </c>
      <c r="H41" s="324">
        <v>70552</v>
      </c>
      <c r="I41" s="323">
        <f t="shared" si="0"/>
        <v>80.328820776736606</v>
      </c>
      <c r="J41" s="325">
        <v>137936</v>
      </c>
      <c r="K41" s="325">
        <v>34458</v>
      </c>
      <c r="L41" s="324">
        <v>23083</v>
      </c>
      <c r="M41" s="326">
        <f t="shared" si="1"/>
        <v>66.988797956933084</v>
      </c>
      <c r="N41" s="327"/>
    </row>
    <row r="42" spans="2:14" s="274" customFormat="1">
      <c r="B42" s="318">
        <v>33</v>
      </c>
      <c r="C42" s="319" t="s">
        <v>83</v>
      </c>
      <c r="D42" s="320"/>
      <c r="E42" s="321">
        <v>1092</v>
      </c>
      <c r="F42" s="322">
        <v>546</v>
      </c>
      <c r="G42" s="323">
        <f t="shared" si="2"/>
        <v>50</v>
      </c>
      <c r="H42" s="324">
        <v>1859</v>
      </c>
      <c r="I42" s="323">
        <f t="shared" si="0"/>
        <v>170.23809523809524</v>
      </c>
      <c r="J42" s="325">
        <v>336</v>
      </c>
      <c r="K42" s="325">
        <v>1646</v>
      </c>
      <c r="L42" s="322">
        <v>1022</v>
      </c>
      <c r="M42" s="326">
        <f t="shared" si="1"/>
        <v>62.089914945321986</v>
      </c>
      <c r="N42" s="327"/>
    </row>
    <row r="43" spans="2:14" s="274" customFormat="1" ht="14.25" customHeight="1">
      <c r="B43" s="318">
        <v>34</v>
      </c>
      <c r="C43" s="319" t="s">
        <v>84</v>
      </c>
      <c r="D43" s="320"/>
      <c r="E43" s="321">
        <v>43477</v>
      </c>
      <c r="F43" s="322">
        <v>22511</v>
      </c>
      <c r="G43" s="323">
        <f t="shared" si="2"/>
        <v>51.776801527244288</v>
      </c>
      <c r="H43" s="324">
        <v>48962</v>
      </c>
      <c r="I43" s="323">
        <f t="shared" si="0"/>
        <v>112.61586586010995</v>
      </c>
      <c r="J43" s="325">
        <v>53665</v>
      </c>
      <c r="K43" s="325">
        <v>44874</v>
      </c>
      <c r="L43" s="322">
        <v>30295</v>
      </c>
      <c r="M43" s="326">
        <f t="shared" si="1"/>
        <v>67.511253732673708</v>
      </c>
      <c r="N43" s="327"/>
    </row>
    <row r="44" spans="2:14" s="274" customFormat="1" ht="24.75" customHeight="1">
      <c r="B44" s="318">
        <v>35</v>
      </c>
      <c r="C44" s="319" t="s">
        <v>166</v>
      </c>
      <c r="D44" s="320"/>
      <c r="E44" s="321">
        <v>2111</v>
      </c>
      <c r="F44" s="322">
        <v>1740</v>
      </c>
      <c r="G44" s="323">
        <f t="shared" si="2"/>
        <v>82.425390810042629</v>
      </c>
      <c r="H44" s="324">
        <v>6438</v>
      </c>
      <c r="I44" s="323">
        <f t="shared" si="0"/>
        <v>304.97394599715773</v>
      </c>
      <c r="J44" s="325">
        <v>733</v>
      </c>
      <c r="K44" s="325">
        <v>3152</v>
      </c>
      <c r="L44" s="322">
        <v>3438</v>
      </c>
      <c r="M44" s="326">
        <f t="shared" si="1"/>
        <v>109.07360406091371</v>
      </c>
      <c r="N44" s="327"/>
    </row>
    <row r="45" spans="2:14" s="274" customFormat="1">
      <c r="B45" s="318">
        <v>36</v>
      </c>
      <c r="C45" s="319" t="s">
        <v>86</v>
      </c>
      <c r="D45" s="320"/>
      <c r="E45" s="321">
        <v>116</v>
      </c>
      <c r="F45" s="322">
        <v>74</v>
      </c>
      <c r="G45" s="323">
        <f t="shared" si="2"/>
        <v>63.793103448275865</v>
      </c>
      <c r="H45" s="324">
        <v>2419</v>
      </c>
      <c r="I45" s="323">
        <f t="shared" si="0"/>
        <v>2085.344827586207</v>
      </c>
      <c r="J45" s="325">
        <v>71</v>
      </c>
      <c r="K45" s="325">
        <v>330</v>
      </c>
      <c r="L45" s="322">
        <v>296</v>
      </c>
      <c r="M45" s="326">
        <f t="shared" si="1"/>
        <v>89.696969696969703</v>
      </c>
      <c r="N45" s="327"/>
    </row>
    <row r="46" spans="2:14" s="274" customFormat="1">
      <c r="B46" s="318">
        <v>37</v>
      </c>
      <c r="C46" s="319" t="s">
        <v>87</v>
      </c>
      <c r="D46" s="320"/>
      <c r="E46" s="321">
        <v>11059</v>
      </c>
      <c r="F46" s="322">
        <v>6636</v>
      </c>
      <c r="G46" s="323">
        <f t="shared" si="2"/>
        <v>60.005425445338631</v>
      </c>
      <c r="H46" s="324">
        <v>68368</v>
      </c>
      <c r="I46" s="323">
        <f t="shared" si="0"/>
        <v>618.21141152002895</v>
      </c>
      <c r="J46" s="325">
        <v>5544</v>
      </c>
      <c r="K46" s="325">
        <v>5637</v>
      </c>
      <c r="L46" s="322">
        <v>1010</v>
      </c>
      <c r="M46" s="326">
        <f t="shared" si="1"/>
        <v>17.917331914138725</v>
      </c>
      <c r="N46" s="327"/>
    </row>
    <row r="47" spans="2:14" s="274" customFormat="1">
      <c r="B47" s="318">
        <v>38</v>
      </c>
      <c r="C47" s="319" t="s">
        <v>88</v>
      </c>
      <c r="D47" s="320"/>
      <c r="E47" s="321">
        <v>63962</v>
      </c>
      <c r="F47" s="322">
        <v>51477</v>
      </c>
      <c r="G47" s="323">
        <f t="shared" si="2"/>
        <v>80.480597854976395</v>
      </c>
      <c r="H47" s="324">
        <v>66599</v>
      </c>
      <c r="I47" s="323">
        <f t="shared" si="0"/>
        <v>104.12276038898096</v>
      </c>
      <c r="J47" s="325">
        <v>2989</v>
      </c>
      <c r="K47" s="325">
        <v>43060</v>
      </c>
      <c r="L47" s="322">
        <v>22936</v>
      </c>
      <c r="M47" s="326">
        <f t="shared" si="1"/>
        <v>53.265211333023686</v>
      </c>
      <c r="N47" s="327"/>
    </row>
    <row r="48" spans="2:14" s="274" customFormat="1" ht="15" customHeight="1">
      <c r="B48" s="318">
        <v>39</v>
      </c>
      <c r="C48" s="319" t="s">
        <v>89</v>
      </c>
      <c r="D48" s="320"/>
      <c r="E48" s="321">
        <v>244147</v>
      </c>
      <c r="F48" s="322">
        <v>93147</v>
      </c>
      <c r="G48" s="323">
        <f t="shared" si="2"/>
        <v>38.152014974584986</v>
      </c>
      <c r="H48" s="324">
        <v>218336</v>
      </c>
      <c r="I48" s="323">
        <f t="shared" si="0"/>
        <v>89.428090453702069</v>
      </c>
      <c r="J48" s="325">
        <v>204350</v>
      </c>
      <c r="K48" s="325">
        <v>204892</v>
      </c>
      <c r="L48" s="322">
        <v>78080</v>
      </c>
      <c r="M48" s="326">
        <f t="shared" si="1"/>
        <v>38.107881225230855</v>
      </c>
      <c r="N48" s="327"/>
    </row>
    <row r="49" spans="1:36" s="274" customFormat="1">
      <c r="B49" s="318">
        <v>40</v>
      </c>
      <c r="C49" s="319" t="s">
        <v>90</v>
      </c>
      <c r="D49" s="320"/>
      <c r="E49" s="321">
        <v>2471</v>
      </c>
      <c r="F49" s="322">
        <v>1983</v>
      </c>
      <c r="G49" s="323">
        <f t="shared" si="2"/>
        <v>80.250910562525291</v>
      </c>
      <c r="H49" s="324">
        <v>3222</v>
      </c>
      <c r="I49" s="323">
        <f t="shared" si="0"/>
        <v>130.39255362201538</v>
      </c>
      <c r="J49" s="325">
        <v>2645</v>
      </c>
      <c r="K49" s="325">
        <v>4635778</v>
      </c>
      <c r="L49" s="322">
        <v>828584</v>
      </c>
      <c r="M49" s="326">
        <f t="shared" si="1"/>
        <v>17.873677298610936</v>
      </c>
      <c r="N49" s="327"/>
    </row>
    <row r="50" spans="1:36" s="274" customFormat="1">
      <c r="B50" s="318">
        <v>41</v>
      </c>
      <c r="C50" s="319" t="s">
        <v>91</v>
      </c>
      <c r="D50" s="320"/>
      <c r="E50" s="321">
        <v>6697</v>
      </c>
      <c r="F50" s="322">
        <v>2276</v>
      </c>
      <c r="G50" s="323">
        <f t="shared" si="2"/>
        <v>33.985366582051661</v>
      </c>
      <c r="H50" s="324">
        <v>3852</v>
      </c>
      <c r="I50" s="323">
        <f t="shared" si="0"/>
        <v>57.518291772435418</v>
      </c>
      <c r="J50" s="325">
        <v>7264</v>
      </c>
      <c r="K50" s="325">
        <v>4733</v>
      </c>
      <c r="L50" s="322">
        <v>2171</v>
      </c>
      <c r="M50" s="326">
        <f t="shared" si="1"/>
        <v>45.869427424466515</v>
      </c>
      <c r="N50" s="327"/>
    </row>
    <row r="51" spans="1:36" s="274" customFormat="1">
      <c r="B51" s="338"/>
      <c r="C51" s="319"/>
      <c r="D51" s="320"/>
      <c r="E51" s="321"/>
      <c r="F51" s="322"/>
      <c r="G51" s="327"/>
      <c r="H51" s="339"/>
      <c r="I51" s="340"/>
      <c r="J51" s="325"/>
      <c r="K51" s="321"/>
      <c r="L51" s="322"/>
      <c r="M51" s="327"/>
      <c r="N51" s="327"/>
    </row>
    <row r="52" spans="1:36" s="274" customFormat="1" ht="13.2">
      <c r="B52" s="713" t="s">
        <v>209</v>
      </c>
      <c r="C52" s="714"/>
      <c r="D52" s="341"/>
      <c r="E52" s="342">
        <f t="shared" ref="E52:F52" si="3">SUM(E10:E50)</f>
        <v>35651003</v>
      </c>
      <c r="F52" s="343">
        <f t="shared" si="3"/>
        <v>11333194</v>
      </c>
      <c r="G52" s="344">
        <f>IF(ISERROR(F52/$E52*100),0,F52/$E52*100)</f>
        <v>31.789271118122542</v>
      </c>
      <c r="H52" s="343">
        <f>SUM(H10:H50)</f>
        <v>36963961</v>
      </c>
      <c r="I52" s="344">
        <f t="shared" ref="I52:I59" si="4">IF(ISERROR(H52/$E52*100),0,H52/$E52*100)</f>
        <v>103.68280802646703</v>
      </c>
      <c r="J52" s="345">
        <f>SUM(J10:J50)</f>
        <v>19514255</v>
      </c>
      <c r="K52" s="342">
        <f>SUM(K10:K50)</f>
        <v>27428509.300000001</v>
      </c>
      <c r="L52" s="346">
        <f>SUM(L10:L50)</f>
        <v>13794388</v>
      </c>
      <c r="M52" s="347">
        <f t="shared" ref="M52:M59" si="5">IF(ISERROR(L52/$K52*100),0,L52/$K52*100)</f>
        <v>50.292153500299776</v>
      </c>
      <c r="N52" s="327"/>
    </row>
    <row r="53" spans="1:36" s="274" customFormat="1" ht="13.2">
      <c r="B53" s="715" t="s">
        <v>210</v>
      </c>
      <c r="C53" s="650"/>
      <c r="D53" s="320"/>
      <c r="E53" s="348">
        <f t="shared" ref="E53:L53" si="6">SUM(E54:E54)</f>
        <v>0</v>
      </c>
      <c r="F53" s="333">
        <f t="shared" si="6"/>
        <v>0</v>
      </c>
      <c r="G53" s="323">
        <f t="shared" ref="G53:G54" si="7">IF(ISERROR(F53/$E53*100),0,F53/$E53*100)</f>
        <v>0</v>
      </c>
      <c r="H53" s="333">
        <f t="shared" si="6"/>
        <v>2000000</v>
      </c>
      <c r="I53" s="323">
        <f t="shared" si="4"/>
        <v>0</v>
      </c>
      <c r="J53" s="349">
        <f t="shared" si="6"/>
        <v>4000000</v>
      </c>
      <c r="K53" s="348">
        <f t="shared" si="6"/>
        <v>4000000</v>
      </c>
      <c r="L53" s="350">
        <f t="shared" si="6"/>
        <v>0</v>
      </c>
      <c r="M53" s="326">
        <f t="shared" si="5"/>
        <v>0</v>
      </c>
      <c r="N53" s="327">
        <f>SUM(N54:N54)</f>
        <v>0</v>
      </c>
    </row>
    <row r="54" spans="1:36" s="274" customFormat="1" ht="13.2">
      <c r="B54" s="351" t="s">
        <v>211</v>
      </c>
      <c r="C54" s="352"/>
      <c r="D54" s="353"/>
      <c r="E54" s="354">
        <v>0</v>
      </c>
      <c r="F54" s="355">
        <v>0</v>
      </c>
      <c r="G54" s="356">
        <f t="shared" si="7"/>
        <v>0</v>
      </c>
      <c r="H54" s="355">
        <v>2000000</v>
      </c>
      <c r="I54" s="356">
        <f t="shared" si="4"/>
        <v>0</v>
      </c>
      <c r="J54" s="357">
        <v>4000000</v>
      </c>
      <c r="K54" s="354">
        <v>4000000</v>
      </c>
      <c r="L54" s="358">
        <v>0</v>
      </c>
      <c r="M54" s="359">
        <f t="shared" si="5"/>
        <v>0</v>
      </c>
      <c r="N54" s="327"/>
    </row>
    <row r="55" spans="1:36" s="274" customFormat="1" ht="13.2">
      <c r="B55" s="715" t="s">
        <v>212</v>
      </c>
      <c r="C55" s="650"/>
      <c r="D55" s="320"/>
      <c r="E55" s="348">
        <f>E56+E57</f>
        <v>8030015</v>
      </c>
      <c r="F55" s="333">
        <f>+F56+F57</f>
        <v>1061618</v>
      </c>
      <c r="G55" s="323">
        <f>IF(ISERROR(F55/$E55*100),0,F55/$E55*100)</f>
        <v>13.220622875548802</v>
      </c>
      <c r="H55" s="333">
        <f>+H56+H57</f>
        <v>8000556</v>
      </c>
      <c r="I55" s="323">
        <f t="shared" si="4"/>
        <v>99.633138916926058</v>
      </c>
      <c r="J55" s="349">
        <f>+J56+J57</f>
        <v>2342193</v>
      </c>
      <c r="K55" s="348">
        <f>+K56+K57</f>
        <v>2320261</v>
      </c>
      <c r="L55" s="350">
        <f>+L56+L57</f>
        <v>1060744.03403</v>
      </c>
      <c r="M55" s="326">
        <f t="shared" si="5"/>
        <v>45.716582489211341</v>
      </c>
      <c r="N55" s="327"/>
    </row>
    <row r="56" spans="1:36" s="274" customFormat="1" ht="27" customHeight="1">
      <c r="B56" s="716" t="s">
        <v>213</v>
      </c>
      <c r="C56" s="717"/>
      <c r="D56" s="353"/>
      <c r="E56" s="354">
        <v>7897446</v>
      </c>
      <c r="F56" s="355">
        <v>810085</v>
      </c>
      <c r="G56" s="356">
        <f t="shared" ref="G56:G58" si="8">IF(ISERROR(F56/$E56*100),0,F56/$E56*100)</f>
        <v>10.257556683515151</v>
      </c>
      <c r="H56" s="355">
        <v>7763649</v>
      </c>
      <c r="I56" s="356">
        <f>IF(ISERROR(H56/$E56*100),0,H56/$E56*100)</f>
        <v>98.305819375023262</v>
      </c>
      <c r="J56" s="357">
        <v>2142549</v>
      </c>
      <c r="K56" s="354">
        <v>2142549</v>
      </c>
      <c r="L56" s="358">
        <v>1060744.03403</v>
      </c>
      <c r="M56" s="359">
        <f t="shared" si="5"/>
        <v>49.508507578123066</v>
      </c>
      <c r="N56" s="327"/>
    </row>
    <row r="57" spans="1:36" s="274" customFormat="1" ht="12.9" customHeight="1">
      <c r="B57" s="718" t="s">
        <v>214</v>
      </c>
      <c r="C57" s="717"/>
      <c r="D57" s="353"/>
      <c r="E57" s="354">
        <v>132569</v>
      </c>
      <c r="F57" s="355">
        <v>251533</v>
      </c>
      <c r="G57" s="356">
        <f t="shared" si="8"/>
        <v>189.73741975876712</v>
      </c>
      <c r="H57" s="355">
        <v>236907</v>
      </c>
      <c r="I57" s="356">
        <f>IF(ISERROR(H57/$E57*100),0,H57/$E57*100)</f>
        <v>178.70467454683975</v>
      </c>
      <c r="J57" s="357">
        <v>199644</v>
      </c>
      <c r="K57" s="354">
        <v>177712</v>
      </c>
      <c r="L57" s="358">
        <v>0</v>
      </c>
      <c r="M57" s="359">
        <f t="shared" si="5"/>
        <v>0</v>
      </c>
      <c r="N57" s="327"/>
    </row>
    <row r="58" spans="1:36" s="274" customFormat="1" ht="26.4" customHeight="1">
      <c r="B58" s="707" t="s">
        <v>215</v>
      </c>
      <c r="C58" s="708"/>
      <c r="D58" s="320"/>
      <c r="E58" s="348">
        <v>14303303</v>
      </c>
      <c r="F58" s="333">
        <v>8112076.2130200006</v>
      </c>
      <c r="G58" s="323">
        <f t="shared" si="8"/>
        <v>56.71470577823878</v>
      </c>
      <c r="H58" s="333">
        <v>15979465.266590001</v>
      </c>
      <c r="I58" s="323">
        <f>IF(ISERROR(H58/$E58*100),0,H58/$E58*100)</f>
        <v>111.71870767605216</v>
      </c>
      <c r="J58" s="349">
        <v>15999941</v>
      </c>
      <c r="K58" s="348">
        <v>12730102.039255904</v>
      </c>
      <c r="L58" s="350">
        <v>5858839.7935700016</v>
      </c>
      <c r="M58" s="326">
        <f t="shared" si="5"/>
        <v>46.023510066950415</v>
      </c>
      <c r="N58" s="327"/>
    </row>
    <row r="59" spans="1:36" s="274" customFormat="1" ht="24.75" customHeight="1">
      <c r="B59" s="709" t="s">
        <v>216</v>
      </c>
      <c r="C59" s="710"/>
      <c r="D59" s="360"/>
      <c r="E59" s="361">
        <f>SUM(E52+E53+E55+E58)</f>
        <v>57984321</v>
      </c>
      <c r="F59" s="362">
        <f>SUM(F52+F53+F55+F58)</f>
        <v>20506888.213020001</v>
      </c>
      <c r="G59" s="363">
        <f>IF(ISERROR(F59/$E59*100),0,F59/$E59*100)</f>
        <v>35.366264292411046</v>
      </c>
      <c r="H59" s="362">
        <f>SUM(H52+H53+H55+H58)</f>
        <v>62943982.266589999</v>
      </c>
      <c r="I59" s="363">
        <f t="shared" si="4"/>
        <v>108.55345234893757</v>
      </c>
      <c r="J59" s="364">
        <f>SUM(J52+J53+J55+J58)</f>
        <v>41856389</v>
      </c>
      <c r="K59" s="361">
        <f>SUM(K52+K53+K55+K58)</f>
        <v>46478872.339255899</v>
      </c>
      <c r="L59" s="365">
        <f>SUM(L52+L53+L55+L58)</f>
        <v>20713971.827600002</v>
      </c>
      <c r="M59" s="366">
        <f t="shared" si="5"/>
        <v>44.566425098280732</v>
      </c>
      <c r="N59" s="327"/>
    </row>
    <row r="60" spans="1:36" s="274" customFormat="1" ht="24" customHeight="1">
      <c r="B60" s="711" t="s">
        <v>217</v>
      </c>
      <c r="C60" s="712"/>
      <c r="D60" s="712"/>
      <c r="E60" s="712"/>
      <c r="F60" s="712"/>
      <c r="G60" s="712"/>
      <c r="H60" s="712"/>
      <c r="I60" s="712"/>
      <c r="J60" s="712"/>
      <c r="K60" s="712"/>
      <c r="L60" s="712"/>
      <c r="M60" s="712"/>
      <c r="N60" s="327"/>
    </row>
    <row r="61" spans="1:36" s="274" customFormat="1" ht="27.75" customHeight="1">
      <c r="B61" s="711" t="s">
        <v>218</v>
      </c>
      <c r="C61" s="712"/>
      <c r="D61" s="712"/>
      <c r="E61" s="712"/>
      <c r="F61" s="712"/>
      <c r="G61" s="712"/>
      <c r="H61" s="712"/>
      <c r="I61" s="712"/>
      <c r="J61" s="712"/>
      <c r="K61" s="712"/>
      <c r="L61" s="712"/>
      <c r="M61" s="359"/>
      <c r="N61" s="327"/>
    </row>
    <row r="62" spans="1:36" s="273" customFormat="1">
      <c r="A62" s="270"/>
      <c r="B62" s="270"/>
      <c r="C62" s="270"/>
      <c r="D62" s="270"/>
      <c r="E62" s="270"/>
      <c r="F62" s="270"/>
      <c r="G62" s="270"/>
      <c r="H62" s="271"/>
      <c r="I62" s="270"/>
      <c r="J62" s="271"/>
      <c r="K62" s="270"/>
      <c r="L62" s="272"/>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row>
  </sheetData>
  <mergeCells count="13">
    <mergeCell ref="B59:C59"/>
    <mergeCell ref="B60:M60"/>
    <mergeCell ref="B61:L61"/>
    <mergeCell ref="B52:C52"/>
    <mergeCell ref="B53:C53"/>
    <mergeCell ref="B55:C55"/>
    <mergeCell ref="B56:C56"/>
    <mergeCell ref="B57:C57"/>
    <mergeCell ref="B2:M2"/>
    <mergeCell ref="F3:I3"/>
    <mergeCell ref="F4:I4"/>
    <mergeCell ref="L4:M4"/>
    <mergeCell ref="B58:C58"/>
  </mergeCells>
  <conditionalFormatting sqref="E10:E49 E52">
    <cfRule type="cellIs" dxfId="7" priority="110" operator="notEqual">
      <formula>#REF!</formula>
    </cfRule>
  </conditionalFormatting>
  <conditionalFormatting sqref="F10:F21 F23:F27 F29:F30 F32:F49">
    <cfRule type="cellIs" dxfId="6" priority="112" operator="notEqual">
      <formula>#REF!</formula>
    </cfRule>
  </conditionalFormatting>
  <conditionalFormatting sqref="H10:H37 H40:H49">
    <cfRule type="cellIs" dxfId="5" priority="116" operator="notEqual">
      <formula>#REF!</formula>
    </cfRule>
  </conditionalFormatting>
  <conditionalFormatting sqref="H50">
    <cfRule type="cellIs" dxfId="4" priority="118" operator="notEqual">
      <formula>#REF!</formula>
    </cfRule>
  </conditionalFormatting>
  <conditionalFormatting sqref="J10:J49 J52:L52">
    <cfRule type="cellIs" dxfId="3" priority="119" operator="notEqual">
      <formula>#REF!</formula>
    </cfRule>
  </conditionalFormatting>
  <conditionalFormatting sqref="K10:K15 K17:K43 K45:K49">
    <cfRule type="cellIs" dxfId="2" priority="10" operator="lessThan">
      <formula>$L10</formula>
    </cfRule>
  </conditionalFormatting>
  <conditionalFormatting sqref="K44">
    <cfRule type="cellIs" priority="124" operator="notEqual">
      <formula>#REF!</formula>
    </cfRule>
  </conditionalFormatting>
  <conditionalFormatting sqref="K52">
    <cfRule type="cellIs" dxfId="1" priority="17" operator="lessThan">
      <formula>0</formula>
    </cfRule>
  </conditionalFormatting>
  <conditionalFormatting sqref="K10:L50">
    <cfRule type="cellIs" dxfId="0" priority="121" operator="notEqual">
      <formula>#REF!</formula>
    </cfRule>
  </conditionalFormatting>
  <pageMargins left="0.15748031496062992" right="0.15748031496062992" top="0.23622047244094491" bottom="0.15748031496062992" header="0.31496062992125984" footer="0.15748031496062992"/>
  <pageSetup paperSize="8" scale="60" orientation="portrait" cellComments="asDisplayed" r:id="rId1"/>
  <headerFooter alignWithMargins="0"/>
  <ignoredErrors>
    <ignoredError sqref="G52:G59 I52:I59 M53 H52:H55 H5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DD00F-4F1E-44DE-BC5E-DD95D164B091}">
  <dimension ref="B2:M29"/>
  <sheetViews>
    <sheetView showGridLines="0" tabSelected="1" zoomScaleNormal="100" zoomScaleSheetLayoutView="100" workbookViewId="0">
      <selection activeCell="O18" sqref="O18"/>
    </sheetView>
  </sheetViews>
  <sheetFormatPr defaultColWidth="11.44140625" defaultRowHeight="13.35" customHeight="1"/>
  <cols>
    <col min="1" max="1" width="1.88671875" style="534" customWidth="1"/>
    <col min="2" max="2" width="22.44140625" style="556" customWidth="1"/>
    <col min="3" max="3" width="0.88671875" style="556" customWidth="1"/>
    <col min="4" max="4" width="9.109375" style="556" customWidth="1"/>
    <col min="5" max="5" width="10" style="556" customWidth="1"/>
    <col min="6" max="6" width="7.44140625" style="556" customWidth="1"/>
    <col min="7" max="7" width="8.6640625" style="556" customWidth="1"/>
    <col min="8" max="8" width="7.33203125" style="556" customWidth="1"/>
    <col min="9" max="10" width="8.109375" style="556" customWidth="1"/>
    <col min="11" max="11" width="11" style="556" customWidth="1"/>
    <col min="12" max="12" width="6.44140625" style="556" customWidth="1"/>
    <col min="13" max="13" width="1.5546875" style="534" customWidth="1"/>
    <col min="14" max="16384" width="11.44140625" style="534"/>
  </cols>
  <sheetData>
    <row r="2" spans="2:13" s="507" customFormat="1" ht="12.9" customHeight="1">
      <c r="B2" s="505" t="s">
        <v>277</v>
      </c>
      <c r="C2" s="506"/>
      <c r="D2" s="506"/>
      <c r="E2" s="506"/>
      <c r="F2" s="506"/>
      <c r="G2" s="506"/>
      <c r="H2" s="506"/>
      <c r="I2" s="506"/>
      <c r="J2" s="506"/>
      <c r="K2" s="506"/>
      <c r="L2" s="506"/>
    </row>
    <row r="3" spans="2:13" s="509" customFormat="1" ht="11.1" customHeight="1">
      <c r="B3" s="508" t="s">
        <v>112</v>
      </c>
      <c r="C3" s="508"/>
      <c r="D3" s="283"/>
      <c r="E3" s="701" t="s">
        <v>193</v>
      </c>
      <c r="F3" s="702"/>
      <c r="G3" s="702"/>
      <c r="H3" s="702"/>
      <c r="I3" s="279" t="s">
        <v>28</v>
      </c>
      <c r="J3" s="279"/>
      <c r="K3" s="279"/>
      <c r="L3" s="281"/>
    </row>
    <row r="4" spans="2:13" s="509" customFormat="1" ht="11.1" customHeight="1">
      <c r="B4" s="510"/>
      <c r="C4" s="510"/>
      <c r="D4" s="511"/>
      <c r="E4" s="512" t="s">
        <v>195</v>
      </c>
      <c r="F4" s="513"/>
      <c r="G4" s="513"/>
      <c r="H4" s="513"/>
      <c r="I4" s="514"/>
      <c r="J4" s="287"/>
      <c r="K4" s="705" t="s">
        <v>196</v>
      </c>
      <c r="L4" s="706"/>
    </row>
    <row r="5" spans="2:13" s="509" customFormat="1" ht="11.1" customHeight="1">
      <c r="B5" s="510"/>
      <c r="C5" s="510"/>
      <c r="D5" s="282"/>
      <c r="E5" s="515"/>
      <c r="F5" s="291" t="s">
        <v>197</v>
      </c>
      <c r="G5" s="516"/>
      <c r="H5" s="293" t="s">
        <v>197</v>
      </c>
      <c r="I5" s="295"/>
      <c r="J5" s="295"/>
      <c r="K5" s="291"/>
      <c r="L5" s="291" t="s">
        <v>198</v>
      </c>
    </row>
    <row r="6" spans="2:13" s="509" customFormat="1" ht="11.1" customHeight="1">
      <c r="B6" s="510"/>
      <c r="C6" s="510"/>
      <c r="D6" s="282"/>
      <c r="E6" s="517"/>
      <c r="F6" s="297" t="s">
        <v>199</v>
      </c>
      <c r="G6" s="518"/>
      <c r="H6" s="299" t="s">
        <v>200</v>
      </c>
      <c r="I6" s="295"/>
      <c r="J6" s="295"/>
      <c r="K6" s="301"/>
      <c r="L6" s="297" t="s">
        <v>201</v>
      </c>
    </row>
    <row r="7" spans="2:13" s="509" customFormat="1" ht="7.5" customHeight="1">
      <c r="B7" s="510"/>
      <c r="C7" s="510"/>
      <c r="D7" s="282"/>
      <c r="E7" s="517"/>
      <c r="F7" s="301" t="s">
        <v>202</v>
      </c>
      <c r="G7" s="519"/>
      <c r="H7" s="303" t="s">
        <v>202</v>
      </c>
      <c r="I7" s="305"/>
      <c r="J7" s="305"/>
      <c r="K7" s="301"/>
      <c r="L7" s="301" t="s">
        <v>278</v>
      </c>
    </row>
    <row r="8" spans="2:13" s="509" customFormat="1" ht="11.1" customHeight="1">
      <c r="B8" s="510"/>
      <c r="C8" s="510"/>
      <c r="D8" s="520" t="s">
        <v>43</v>
      </c>
      <c r="E8" s="521" t="s">
        <v>197</v>
      </c>
      <c r="F8" s="301" t="s">
        <v>203</v>
      </c>
      <c r="G8" s="521" t="s">
        <v>197</v>
      </c>
      <c r="H8" s="303" t="s">
        <v>203</v>
      </c>
      <c r="I8" s="305" t="s">
        <v>206</v>
      </c>
      <c r="J8" s="305" t="s">
        <v>43</v>
      </c>
      <c r="K8" s="301" t="s">
        <v>198</v>
      </c>
      <c r="L8" s="301" t="s">
        <v>203</v>
      </c>
    </row>
    <row r="9" spans="2:13" s="509" customFormat="1" ht="11.1" customHeight="1">
      <c r="B9" s="522" t="s">
        <v>5</v>
      </c>
      <c r="C9" s="523"/>
      <c r="D9" s="524" t="s">
        <v>207</v>
      </c>
      <c r="E9" s="525" t="s">
        <v>199</v>
      </c>
      <c r="F9" s="312" t="s">
        <v>207</v>
      </c>
      <c r="G9" s="525" t="s">
        <v>200</v>
      </c>
      <c r="H9" s="314" t="s">
        <v>207</v>
      </c>
      <c r="I9" s="316" t="s">
        <v>207</v>
      </c>
      <c r="J9" s="316" t="s">
        <v>207</v>
      </c>
      <c r="K9" s="311" t="s">
        <v>201</v>
      </c>
      <c r="L9" s="312" t="s">
        <v>207</v>
      </c>
    </row>
    <row r="10" spans="2:13" ht="12.9" customHeight="1">
      <c r="B10" s="526" t="s">
        <v>279</v>
      </c>
      <c r="C10" s="527"/>
      <c r="D10" s="528"/>
      <c r="E10" s="529"/>
      <c r="F10" s="530"/>
      <c r="G10" s="531"/>
      <c r="H10" s="532"/>
      <c r="I10" s="533"/>
      <c r="J10" s="533"/>
      <c r="K10" s="529"/>
      <c r="L10" s="530"/>
    </row>
    <row r="11" spans="2:13" ht="12.9" customHeight="1">
      <c r="B11" s="535" t="s">
        <v>280</v>
      </c>
      <c r="C11" s="527"/>
      <c r="D11" s="536">
        <v>7700</v>
      </c>
      <c r="E11" s="537">
        <v>3368</v>
      </c>
      <c r="F11" s="530">
        <f t="shared" ref="F11:F19" si="0">IF(ISERROR(E11/D11*100),0,E11/D11*100)</f>
        <v>43.740259740259738</v>
      </c>
      <c r="G11" s="537">
        <v>7845</v>
      </c>
      <c r="H11" s="538">
        <f t="shared" ref="H11:H19" si="1">IF(ISERROR(G11/D11*100),0,G11/D11*100)</f>
        <v>101.88311688311688</v>
      </c>
      <c r="I11" s="539">
        <v>7800</v>
      </c>
      <c r="J11" s="537">
        <v>8000</v>
      </c>
      <c r="K11" s="537">
        <v>2723</v>
      </c>
      <c r="L11" s="530">
        <f t="shared" ref="L11:L19" si="2">IF(ISERROR(K11/$J11*100),0,K11/$J11*100)</f>
        <v>34.037500000000001</v>
      </c>
      <c r="M11" s="540"/>
    </row>
    <row r="12" spans="2:13" ht="27" customHeight="1">
      <c r="B12" s="541" t="s">
        <v>281</v>
      </c>
      <c r="C12" s="542"/>
      <c r="D12" s="543">
        <v>2767225</v>
      </c>
      <c r="E12" s="537">
        <v>1481989</v>
      </c>
      <c r="F12" s="530">
        <f t="shared" si="0"/>
        <v>53.55505967169276</v>
      </c>
      <c r="G12" s="537">
        <v>3070862</v>
      </c>
      <c r="H12" s="538">
        <f t="shared" si="1"/>
        <v>110.97261697187615</v>
      </c>
      <c r="I12" s="539">
        <v>2694100</v>
      </c>
      <c r="J12" s="537">
        <v>3756415.7</v>
      </c>
      <c r="K12" s="537">
        <v>1932508</v>
      </c>
      <c r="L12" s="530">
        <f t="shared" si="2"/>
        <v>51.445530908626537</v>
      </c>
    </row>
    <row r="13" spans="2:13" ht="23.25" customHeight="1">
      <c r="B13" s="541" t="s">
        <v>282</v>
      </c>
      <c r="C13" s="542"/>
      <c r="D13" s="543">
        <v>8555</v>
      </c>
      <c r="E13" s="537">
        <v>3896</v>
      </c>
      <c r="F13" s="530">
        <f t="shared" si="0"/>
        <v>45.540619520748102</v>
      </c>
      <c r="G13" s="537">
        <v>8517</v>
      </c>
      <c r="H13" s="538">
        <f t="shared" si="1"/>
        <v>99.55581531268264</v>
      </c>
      <c r="I13" s="539">
        <v>8636</v>
      </c>
      <c r="J13" s="537">
        <v>8437.9</v>
      </c>
      <c r="K13" s="537">
        <v>5936</v>
      </c>
      <c r="L13" s="530">
        <f t="shared" si="2"/>
        <v>70.349257516680694</v>
      </c>
    </row>
    <row r="14" spans="2:13" ht="12.9" customHeight="1">
      <c r="B14" s="541" t="s">
        <v>283</v>
      </c>
      <c r="C14" s="544"/>
      <c r="D14" s="543">
        <v>661065</v>
      </c>
      <c r="E14" s="537">
        <v>186916</v>
      </c>
      <c r="F14" s="530">
        <f t="shared" si="0"/>
        <v>28.27498052385166</v>
      </c>
      <c r="G14" s="537">
        <v>592022</v>
      </c>
      <c r="H14" s="538">
        <f t="shared" si="1"/>
        <v>89.555792546875125</v>
      </c>
      <c r="I14" s="539">
        <v>692271</v>
      </c>
      <c r="J14" s="537">
        <v>4499051</v>
      </c>
      <c r="K14" s="537">
        <v>503964</v>
      </c>
      <c r="L14" s="530">
        <f t="shared" si="2"/>
        <v>11.201562285024108</v>
      </c>
    </row>
    <row r="15" spans="2:13" ht="10.199999999999999">
      <c r="B15" s="541" t="s">
        <v>284</v>
      </c>
      <c r="C15" s="544"/>
      <c r="D15" s="543">
        <v>405402</v>
      </c>
      <c r="E15" s="537">
        <v>224708</v>
      </c>
      <c r="F15" s="530">
        <f t="shared" si="0"/>
        <v>55.428438932220359</v>
      </c>
      <c r="G15" s="537">
        <v>376376</v>
      </c>
      <c r="H15" s="538">
        <f t="shared" si="1"/>
        <v>92.840193190956128</v>
      </c>
      <c r="I15" s="539">
        <v>365580</v>
      </c>
      <c r="J15" s="537">
        <v>312409</v>
      </c>
      <c r="K15" s="537">
        <v>188824</v>
      </c>
      <c r="L15" s="530">
        <f t="shared" si="2"/>
        <v>60.441280500881852</v>
      </c>
    </row>
    <row r="16" spans="2:13" ht="12.9" customHeight="1">
      <c r="B16" s="541" t="s">
        <v>285</v>
      </c>
      <c r="C16" s="545"/>
      <c r="D16" s="543">
        <v>8361374</v>
      </c>
      <c r="E16" s="537">
        <v>4848695</v>
      </c>
      <c r="F16" s="530">
        <f t="shared" si="0"/>
        <v>57.989213256098814</v>
      </c>
      <c r="G16" s="537">
        <v>12821257</v>
      </c>
      <c r="H16" s="538">
        <f t="shared" si="1"/>
        <v>153.33911627443049</v>
      </c>
      <c r="I16" s="539">
        <v>7489120</v>
      </c>
      <c r="J16" s="537">
        <v>7225064</v>
      </c>
      <c r="K16" s="537">
        <v>3667581</v>
      </c>
      <c r="L16" s="530">
        <f t="shared" si="2"/>
        <v>50.76191712627044</v>
      </c>
    </row>
    <row r="17" spans="2:13" ht="12.9" customHeight="1">
      <c r="B17" s="541" t="s">
        <v>286</v>
      </c>
      <c r="C17" s="545"/>
      <c r="D17" s="543">
        <v>162760</v>
      </c>
      <c r="E17" s="537">
        <v>78270</v>
      </c>
      <c r="F17" s="530">
        <f t="shared" si="0"/>
        <v>48.089211108380439</v>
      </c>
      <c r="G17" s="537">
        <v>192334</v>
      </c>
      <c r="H17" s="538">
        <f t="shared" si="1"/>
        <v>118.17031211599902</v>
      </c>
      <c r="I17" s="539">
        <v>146093</v>
      </c>
      <c r="J17" s="537">
        <v>169033</v>
      </c>
      <c r="K17" s="537">
        <v>97992</v>
      </c>
      <c r="L17" s="530">
        <f t="shared" si="2"/>
        <v>57.972111954470428</v>
      </c>
    </row>
    <row r="18" spans="2:13" ht="33" customHeight="1">
      <c r="B18" s="541" t="s">
        <v>287</v>
      </c>
      <c r="C18" s="545"/>
      <c r="D18" s="543">
        <v>23276922</v>
      </c>
      <c r="E18" s="537">
        <v>4505352</v>
      </c>
      <c r="F18" s="530">
        <f t="shared" si="0"/>
        <v>19.35544570712571</v>
      </c>
      <c r="G18" s="537">
        <v>19894748</v>
      </c>
      <c r="H18" s="546">
        <f t="shared" si="1"/>
        <v>85.469840041565632</v>
      </c>
      <c r="I18" s="539">
        <v>8110655</v>
      </c>
      <c r="J18" s="537">
        <v>11450098.699999999</v>
      </c>
      <c r="K18" s="537">
        <v>7394860</v>
      </c>
      <c r="L18" s="530">
        <f t="shared" si="2"/>
        <v>64.583373416685049</v>
      </c>
    </row>
    <row r="19" spans="2:13" ht="30.6">
      <c r="B19" s="547" t="s">
        <v>209</v>
      </c>
      <c r="C19" s="547"/>
      <c r="D19" s="548">
        <f t="shared" ref="D19:E19" si="3">SUM(D11:D18)</f>
        <v>35651003</v>
      </c>
      <c r="E19" s="549">
        <f t="shared" si="3"/>
        <v>11333194</v>
      </c>
      <c r="F19" s="550">
        <f t="shared" si="0"/>
        <v>31.789271118122542</v>
      </c>
      <c r="G19" s="549">
        <f>SUM(G11:G18)</f>
        <v>36963961</v>
      </c>
      <c r="H19" s="550">
        <f t="shared" si="1"/>
        <v>103.68280802646703</v>
      </c>
      <c r="I19" s="551">
        <f>SUM(I11:I18)</f>
        <v>19514255</v>
      </c>
      <c r="J19" s="549">
        <f>SUM(J11:J18)</f>
        <v>27428509.299999997</v>
      </c>
      <c r="K19" s="552">
        <f>SUM(K11:K18)</f>
        <v>13794388</v>
      </c>
      <c r="L19" s="553">
        <f t="shared" si="2"/>
        <v>50.292153500299783</v>
      </c>
    </row>
    <row r="20" spans="2:13" ht="12.9" customHeight="1">
      <c r="B20" s="554"/>
      <c r="C20" s="554"/>
      <c r="D20" s="528"/>
      <c r="E20" s="528"/>
      <c r="F20" s="555"/>
      <c r="G20" s="528"/>
      <c r="H20" s="555"/>
      <c r="I20" s="528"/>
      <c r="J20" s="528"/>
      <c r="K20" s="528"/>
      <c r="L20" s="555"/>
    </row>
    <row r="21" spans="2:13" ht="12.9" customHeight="1">
      <c r="B21" s="554"/>
      <c r="C21" s="554"/>
      <c r="D21" s="528"/>
      <c r="E21" s="528"/>
      <c r="F21" s="555"/>
      <c r="G21" s="528"/>
      <c r="H21" s="555"/>
      <c r="I21" s="528"/>
      <c r="J21" s="528"/>
      <c r="K21" s="528"/>
      <c r="L21" s="555"/>
    </row>
    <row r="25" spans="2:13" ht="13.35" customHeight="1">
      <c r="M25" s="558"/>
    </row>
    <row r="29" spans="2:13" ht="13.35" customHeight="1">
      <c r="L29" s="557"/>
    </row>
  </sheetData>
  <mergeCells count="2">
    <mergeCell ref="E3:H3"/>
    <mergeCell ref="K4:L4"/>
  </mergeCells>
  <pageMargins left="0.43307086614173229" right="0.35433070866141736" top="0.98425196850393704" bottom="0.27559055118110237" header="0.51181102362204722" footer="0.19685039370078741"/>
  <pageSetup paperSize="9" scale="70" orientation="portrait" r:id="rId1"/>
  <headerFooter alignWithMargins="0"/>
  <ignoredErrors>
    <ignoredError sqref="F11:F18 H11:H18 L11:L18" unlockedFormula="1"/>
    <ignoredError sqref="F19 H19" formula="1"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9098DB3EF523946B28BA83C27364164" ma:contentTypeVersion="6" ma:contentTypeDescription="Create a new document." ma:contentTypeScope="" ma:versionID="1024e767fb088344bc23ac3f60f4da15">
  <xsd:schema xmlns:xsd="http://www.w3.org/2001/XMLSchema" xmlns:xs="http://www.w3.org/2001/XMLSchema" xmlns:p="http://schemas.microsoft.com/office/2006/metadata/properties" xmlns:ns2="46a8813d-161f-4a44-975b-aadbb952f8b2" xmlns:ns3="d23480e6-69f5-459a-94f9-e77899aaac1c" targetNamespace="http://schemas.microsoft.com/office/2006/metadata/properties" ma:root="true" ma:fieldsID="c0ff3aecb305fd0546a3c3533deedc4f" ns2:_="" ns3:_="">
    <xsd:import namespace="46a8813d-161f-4a44-975b-aadbb952f8b2"/>
    <xsd:import namespace="d23480e6-69f5-459a-94f9-e77899aaac1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a8813d-161f-4a44-975b-aadbb952f8b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3480e6-69f5-459a-94f9-e77899aaac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551766-9EFD-4F88-92B9-6CCFEB0A992B}">
  <ds:schemaRefs>
    <ds:schemaRef ds:uri="http://schemas.microsoft.com/sharepoint/v3/contenttype/forms"/>
  </ds:schemaRefs>
</ds:datastoreItem>
</file>

<file path=customXml/itemProps2.xml><?xml version="1.0" encoding="utf-8"?>
<ds:datastoreItem xmlns:ds="http://schemas.openxmlformats.org/officeDocument/2006/customXml" ds:itemID="{187B7218-EFA3-4192-A6D6-C6C90FE7F4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a8813d-161f-4a44-975b-aadbb952f8b2"/>
    <ds:schemaRef ds:uri="d23480e6-69f5-459a-94f9-e77899aaa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354F83-23E7-4E7A-989F-38D6481FDA4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Table 1</vt:lpstr>
      <vt:lpstr>Table 2</vt:lpstr>
      <vt:lpstr>Table 2.1</vt:lpstr>
      <vt:lpstr>Table 3</vt:lpstr>
      <vt:lpstr>Table 4</vt:lpstr>
      <vt:lpstr>Table 5</vt:lpstr>
      <vt:lpstr>Table 6</vt:lpstr>
      <vt:lpstr>Table 7</vt:lpstr>
      <vt:lpstr>Table 8</vt:lpstr>
      <vt:lpstr>Table 9</vt:lpstr>
      <vt:lpstr>Table 10</vt:lpstr>
      <vt:lpstr>Table 11</vt:lpstr>
      <vt:lpstr>Table 11.1</vt:lpstr>
      <vt:lpstr>'Table 1'!Print_Area</vt:lpstr>
      <vt:lpstr>'Table 10'!Print_Area</vt:lpstr>
      <vt:lpstr>'Table 11'!Print_Area</vt:lpstr>
      <vt:lpstr>'Table 11.1'!Print_Area</vt:lpstr>
      <vt:lpstr>'Table 2'!Print_Area</vt:lpstr>
      <vt:lpstr>'Table 2.1'!Print_Area</vt:lpstr>
      <vt:lpstr>'Table 3'!Print_Area</vt:lpstr>
      <vt:lpstr>'Table 4'!Print_Area</vt:lpstr>
      <vt:lpstr>'Table 5'!Print_Area</vt:lpstr>
      <vt:lpstr>'Table 6'!Print_Area</vt:lpstr>
      <vt:lpstr>'Table 8'!Print_Area</vt:lpstr>
      <vt:lpstr>'Table 9'!Print_Area</vt:lpstr>
      <vt:lpstr>'Table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Nhlanhla Gamede</dc:creator>
  <cp:lastModifiedBy>Jacques Engelbrecht</cp:lastModifiedBy>
  <dcterms:created xsi:type="dcterms:W3CDTF">2024-10-25T16:42:38Z</dcterms:created>
  <dcterms:modified xsi:type="dcterms:W3CDTF">2024-10-30T07:34:17Z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0x01010049098DB3EF523946B28BA83C27364164</vt:lpwstr>
  </property>
  <property fmtid="{D5CDD505-2E9C-101B-9397-08002B2CF9AE}" pid="3" name="Order">
    <vt:r8>38300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ies>
</file>